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F:\CARLA GCPI\PORTAL DE TRANSPARENCIA 2024\"/>
    </mc:Choice>
  </mc:AlternateContent>
  <xr:revisionPtr revIDLastSave="0" documentId="13_ncr:1_{D3F17783-17A5-4DD3-BFC4-50E104BF5981}" xr6:coauthVersionLast="47" xr6:coauthVersionMax="47" xr10:uidLastSave="{00000000-0000-0000-0000-000000000000}"/>
  <bookViews>
    <workbookView xWindow="-120" yWindow="-120" windowWidth="29040" windowHeight="15840" tabRatio="262"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Transparencia!$B$4:$Q$137</definedName>
    <definedName name="_xlnm.Print_Area" localSheetId="3">Transparencia!$A$1:$Q$160</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<sst xmlns="http://schemas.openxmlformats.org/spreadsheetml/2006/main" count="1118" uniqueCount="596">
  <si>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</si>
  <si>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</si>
  <si>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</si>
  <si>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</si>
  <si>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</si>
  <si>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</si>
  <si>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</si>
  <si>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</si>
  <si>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</si>
  <si>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</si>
  <si>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</si>
  <si>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</si>
  <si>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</si>
  <si>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</si>
  <si>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</si>
  <si>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</si>
  <si>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</si>
  <si>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</si>
  <si>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</si>
  <si>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</si>
  <si>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</si>
  <si>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</si>
  <si>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</si>
  <si>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</si>
  <si>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</si>
  <si>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</si>
  <si>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</si>
  <si>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</si>
  <si>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</si>
  <si>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</si>
  <si>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</si>
  <si>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</si>
  <si>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</si>
  <si>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</si>
  <si>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</si>
  <si>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</si>
  <si>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</si>
  <si>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</si>
  <si>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</si>
  <si>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</si>
  <si>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</si>
  <si>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</si>
  <si>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</si>
  <si>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</si>
  <si>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</si>
  <si>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</si>
  <si>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</si>
  <si>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</si>
  <si>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</si>
  <si>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</si>
  <si>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</si>
  <si>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</si>
  <si>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</si>
  <si>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</si>
  <si>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</si>
  <si>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</si>
  <si>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</si>
  <si>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</si>
  <si>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</si>
  <si>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</si>
  <si>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</si>
  <si>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</si>
  <si>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</si>
  <si>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</si>
  <si>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</si>
  <si>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</si>
  <si>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</si>
  <si>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</si>
  <si>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</si>
  <si>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</si>
  <si>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</si>
  <si>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</si>
  <si>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</si>
  <si>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</si>
  <si>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</si>
  <si>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</si>
  <si>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</si>
  <si>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</si>
  <si>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</si>
  <si>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</si>
  <si>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</si>
  <si>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</si>
  <si>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</si>
  <si>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</si>
  <si>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</si>
  <si>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</si>
  <si>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</si>
  <si>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</si>
  <si>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</si>
  <si>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</si>
  <si>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</si>
  <si>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</si>
  <si>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</si>
  <si>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</si>
  <si>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</si>
  <si>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</si>
  <si>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</si>
  <si>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</si>
  <si>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</si>
  <si>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</si>
  <si>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</si>
  <si>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</si>
  <si>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</si>
  <si>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</si>
  <si>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</si>
  <si>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</si>
  <si>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</si>
  <si>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</si>
  <si>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</si>
  <si>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</si>
  <si>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</si>
  <si>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</si>
  <si>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</si>
  <si>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</si>
  <si>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</si>
  <si>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</si>
  <si>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</si>
  <si>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</si>
  <si>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</si>
  <si>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</si>
  <si>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</si>
  <si>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</si>
  <si>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</si>
  <si>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</si>
  <si>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</si>
  <si>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</si>
  <si>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</si>
  <si>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</si>
  <si>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</si>
  <si>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</si>
  <si>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</si>
  <si>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</si>
  <si>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</si>
  <si>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</si>
  <si>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</si>
  <si>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</si>
  <si>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</si>
  <si>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</si>
  <si>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</si>
  <si>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</si>
  <si>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</si>
  <si>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</si>
  <si>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</si>
  <si>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</si>
  <si>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</si>
  <si>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</si>
  <si>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</si>
  <si>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</si>
  <si>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</si>
  <si>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</si>
  <si>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</si>
  <si>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</si>
  <si>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</si>
  <si>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</si>
  <si>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</si>
  <si>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</si>
  <si>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</si>
  <si>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</si>
  <si>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</si>
  <si>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</si>
  <si>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</si>
  <si>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</si>
  <si>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</si>
  <si>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</si>
  <si>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</si>
  <si>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</si>
  <si>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</si>
  <si>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</si>
  <si>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</si>
  <si>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</si>
  <si>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</si>
  <si>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</si>
  <si>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</si>
  <si>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</si>
  <si>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</si>
  <si>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</si>
  <si>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</si>
  <si>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</si>
  <si>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</si>
  <si>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</si>
  <si>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</si>
  <si>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</si>
  <si>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</si>
  <si>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</si>
  <si>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</si>
  <si>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</si>
  <si>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</si>
  <si>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</si>
  <si>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</si>
  <si>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</si>
  <si>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</si>
  <si>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</si>
  <si>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</si>
  <si>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</si>
  <si>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</si>
  <si>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</si>
  <si>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</si>
  <si>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</si>
  <si>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</si>
  <si>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</si>
  <si>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</si>
  <si>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</si>
  <si>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</si>
  <si>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</si>
  <si>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</si>
  <si>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</si>
  <si>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</si>
  <si>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</si>
  <si>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</si>
  <si>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</si>
  <si>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</si>
  <si>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</si>
  <si>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</si>
  <si>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</si>
  <si>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</si>
  <si>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</si>
  <si>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</si>
  <si>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</si>
  <si>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</si>
  <si>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</si>
  <si>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</si>
  <si>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</si>
  <si>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</si>
  <si>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</si>
  <si>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</si>
  <si>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</si>
  <si>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</si>
  <si>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</si>
  <si>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</si>
  <si>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</si>
  <si>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</si>
  <si>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</si>
  <si>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</si>
  <si>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</si>
  <si>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</si>
  <si>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</si>
  <si>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</si>
  <si>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</si>
  <si>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</si>
  <si>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</si>
  <si>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</si>
  <si>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</si>
  <si>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</si>
  <si>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</si>
  <si>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</si>
  <si>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</si>
  <si>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</si>
  <si>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</si>
  <si>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</si>
  <si>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</si>
  <si>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</si>
  <si>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</si>
  <si>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</si>
  <si>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</si>
  <si>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</si>
  <si>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</si>
  <si>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</si>
  <si>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</si>
  <si>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</si>
  <si>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</si>
  <si>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</si>
  <si>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</si>
  <si>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</si>
  <si>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</si>
  <si>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</si>
  <si>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</si>
  <si>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</si>
  <si>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</si>
  <si>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</si>
  <si>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</si>
  <si>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</si>
  <si>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</si>
  <si>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</si>
  <si>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</si>
  <si>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</si>
  <si>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</si>
  <si>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</si>
  <si>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</si>
  <si>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</si>
  <si>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</si>
  <si>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</si>
  <si>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</si>
  <si>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</si>
  <si>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</si>
  <si>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</si>
  <si>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</si>
  <si>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</si>
  <si>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</si>
  <si>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</si>
  <si>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</si>
  <si>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</si>
  <si>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</si>
  <si>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</si>
  <si>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</si>
  <si>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</si>
  <si>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</si>
  <si>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</si>
  <si>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</si>
  <si>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</si>
  <si>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</si>
  <si>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</si>
  <si>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</si>
  <si>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</si>
  <si>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</si>
  <si>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</si>
  <si>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</si>
  <si>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</si>
  <si>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</si>
  <si>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</si>
  <si>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</si>
  <si>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</si>
  <si>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</si>
  <si>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</si>
  <si>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</si>
  <si>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</si>
  <si>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</si>
  <si>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</si>
  <si>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</si>
  <si>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</si>
  <si>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</si>
  <si>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</si>
  <si>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</si>
  <si>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</si>
  <si>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</si>
  <si>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</si>
  <si>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</si>
  <si>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</si>
  <si>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</si>
  <si>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</si>
  <si>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</si>
  <si>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</si>
  <si>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</si>
  <si>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</si>
  <si>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</si>
  <si>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</si>
  <si>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</si>
  <si>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</si>
  <si>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</si>
  <si>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</si>
  <si>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</si>
  <si>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</si>
  <si>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</si>
  <si>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</si>
  <si>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</si>
  <si>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</si>
  <si>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</si>
  <si>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</si>
  <si>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</si>
  <si>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</si>
  <si>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</si>
  <si>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</si>
  <si>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</si>
  <si>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</si>
  <si>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</si>
  <si>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</si>
  <si>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</si>
  <si>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</si>
  <si>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</si>
  <si>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</si>
  <si>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</si>
  <si>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</si>
  <si>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</si>
  <si>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</si>
  <si>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</si>
  <si>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</si>
  <si>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</si>
  <si>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</si>
  <si>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</si>
  <si>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</si>
  <si>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</si>
  <si>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</si>
  <si>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</si>
  <si>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</si>
  <si>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</si>
  <si>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</si>
  <si>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</si>
  <si>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</si>
  <si>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</si>
  <si>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</si>
  <si>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</si>
  <si>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</si>
  <si>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</si>
  <si>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</si>
  <si>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</si>
  <si>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</si>
  <si>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</si>
  <si>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</si>
  <si>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</si>
  <si>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</si>
  <si>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</si>
  <si>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</si>
  <si>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</si>
  <si>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</si>
  <si>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</si>
  <si>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</si>
  <si>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</si>
  <si>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</si>
  <si>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</si>
  <si>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</si>
  <si>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</si>
  <si>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</si>
  <si>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</si>
  <si>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</si>
  <si>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</si>
  <si>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</si>
  <si>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</si>
  <si>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</si>
  <si>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</si>
  <si>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</si>
  <si>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</si>
  <si>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</si>
  <si>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</si>
  <si>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</si>
  <si>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</si>
  <si>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</si>
  <si>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Primer proceso de selección declarado desierto, actualizar el presupuesto del expediente técnico para segundo proceso.
Estado de Emergencia Sanitaria.</t>
  </si>
  <si>
    <t>Inspector de Obra</t>
  </si>
  <si>
    <t>emergencia sanitaria</t>
  </si>
  <si>
    <t>Supervisión de obra</t>
  </si>
  <si>
    <t>Incumplimientos por parte del Contratista que conllevaron a la resolución del Contrato</t>
  </si>
  <si>
    <t>S/.3’164,096.25.</t>
  </si>
  <si>
    <t>ATA - KUKOVA</t>
  </si>
  <si>
    <t>…………….</t>
  </si>
  <si>
    <t>SIN INICIO</t>
  </si>
  <si>
    <t>ARQ. E. DEXTRE</t>
  </si>
  <si>
    <t>S/. 2´755,947.35</t>
  </si>
  <si>
    <t>……….</t>
  </si>
  <si>
    <t>18.09.21</t>
  </si>
  <si>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</si>
  <si>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</si>
  <si>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</si>
  <si>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</si>
  <si>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</si>
  <si>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</si>
  <si>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</si>
  <si>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</si>
  <si>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</si>
  <si>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Valor Referencial
S/ 1,956,998.84  </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</si>
  <si>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</si>
  <si>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</si>
  <si>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</si>
  <si>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t>Obra - Media Tensión</t>
  </si>
  <si>
    <t>Supervisión - Media Tensión</t>
  </si>
  <si>
    <t>CONSORCIO H&amp;M ASOCIADOS</t>
  </si>
  <si>
    <t>CAHUA MENA FRANCISCO JAVIER</t>
  </si>
  <si>
    <t>120 d/c.</t>
  </si>
  <si>
    <t>28.01.2022</t>
  </si>
  <si>
    <t>SINOHYDRO CORPORATION LIMITED, SUCURSAL DEL PERU</t>
  </si>
  <si>
    <t>CONSORCIO HOSPITALARIO SAN JUAN</t>
  </si>
  <si>
    <t>Valor Referencial
S/ 18,105,737.57.</t>
  </si>
  <si>
    <t>Demora en el desaduanaje del equipo de aire acondicionado (etapa de obra).
Demora en el INCOR por los documentos de la liquidación del contrato de obra.</t>
  </si>
  <si>
    <t>Elaboracion por administración directa</t>
  </si>
  <si>
    <t>S/ 319,700,638</t>
  </si>
  <si>
    <t xml:space="preserve">Supeditado al Estudio de Mercado </t>
  </si>
  <si>
    <t>MEJORAMIENTO DE LA TECNOLOGÍA DEL EQUIPAMIENTO DE AYUDA AL DIAGNÓSTICO POR IMÁGENES DEL HOSPITAL NACIONAL RAMIRO PRIALE P. - JUNIN</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</si>
  <si>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</si>
  <si>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</si>
  <si>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Demora en el estudio de mercado. (**)</t>
  </si>
  <si>
    <t>emergencia sanitaria COVID - 19.
El area asignada para el desarrollo del proyecto no es el adecuado tecnicamente.</t>
  </si>
  <si>
    <t>CREACION DE LA UNIDAD DE TRATAMIENTO ONCOLOGICO DE LA RED ONCOLOGICA CUSCO, EN EL HOSPITAL NACIONAL ADOLFO GUEVARA VELASCO DE LA RED ASISTENCIAL CUSCO - ESSALUD EN EL DISTRITO DE WANCHAQ, PROVINCIA DE CUSCO, DEPARTAMENTO CUSCO</t>
  </si>
  <si>
    <t>Liquidado</t>
  </si>
  <si>
    <t>&gt; Se encuentra ejecutado el monto de S/ 13,540,191.92 correspondiente a 291 equipos.
&gt; El equipamiento pendiente de ejecución debe seguir los procedimientos del Invierte.pe cuya gestión está a cargo de la Red Asistencial La Libertad</t>
  </si>
  <si>
    <t xml:space="preserve"> - </t>
  </si>
  <si>
    <t>Demora en el estudio de mercado</t>
  </si>
  <si>
    <t>360 d.c.,
de acuerdo a contrato</t>
  </si>
  <si>
    <t>270 d.c.,
de acuerdo a contrato</t>
  </si>
  <si>
    <t>150 d/c.
de acuerdo a contrato</t>
  </si>
  <si>
    <t>180 d/c.
de acuerdo a contrato</t>
  </si>
  <si>
    <t>120 d.c.,
de acuerdo a contrato</t>
  </si>
  <si>
    <t>Estudio Definitivo Aprobado.</t>
  </si>
  <si>
    <t xml:space="preserve">Administración Directa    </t>
  </si>
  <si>
    <t>Expediente Técnico supervisado por administración directa.</t>
  </si>
  <si>
    <t>CAYSA</t>
  </si>
  <si>
    <t>MEJORAMIENTO  Y AMPLIACIÓN DE LOS SERVICIOS DEL CENTRO DEL ADULTO MAYOR DEL CAM SAN RAMON DE LA RED ASISTENCIAL JUNIN,  DISTRITO DE SAN RAMON, PROVINCIA DE LA MERCED, DEPARTAMENTO DE JUNIN</t>
  </si>
  <si>
    <r>
      <rPr>
        <sz val="12"/>
        <rFont val="Wingdings"/>
        <charset val="2"/>
      </rPr>
      <t>v</t>
    </r>
    <r>
      <rPr>
        <sz val="12"/>
        <rFont val="Arial"/>
        <family val="2"/>
      </rPr>
      <t xml:space="preserve"> La Supervisión de obra se encuentra en ejecución.</t>
    </r>
  </si>
  <si>
    <t xml:space="preserve">Obra liquidada </t>
  </si>
  <si>
    <r>
      <rPr>
        <sz val="12"/>
        <rFont val="Wingdings"/>
        <charset val="2"/>
      </rPr>
      <t>v</t>
    </r>
    <r>
      <rPr>
        <sz val="12"/>
        <rFont val="Arial"/>
        <family val="2"/>
      </rPr>
      <t xml:space="preserve"> La Supervisión de obra se prevé que este a cargo del Inspector de obra. </t>
    </r>
  </si>
  <si>
    <t xml:space="preserve">Se ha actualizado el Valor Referencial del Expediente Técnico. Resolucion N° 094-GCPI-ESSALUD-2022
</t>
  </si>
  <si>
    <t>El equipamiento se encuentra a cargo del Contratista de la Obra.</t>
  </si>
  <si>
    <t>Demora en los procesos de recepción por parte de la Red Prestacional Almenara y los Contratistas.</t>
  </si>
  <si>
    <t>Demora en el Estudio de Mercado a cargo del OEC</t>
  </si>
  <si>
    <t>Demora en el proceso de recepción de equipamiento a cargo del INCOR y el contratista.</t>
  </si>
  <si>
    <t>Demora en el proceso de recepción de equipamiento a cargo de la Red Prestacional Rebagliati y el contratista.</t>
  </si>
  <si>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</si>
  <si>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19/03/2021; actualmente, el contrato de Ejecución de obra se encuentra en arbitraje.</t>
    </r>
  </si>
  <si>
    <r>
      <rPr>
        <sz val="12"/>
        <rFont val="Wingdings"/>
        <charset val="2"/>
      </rPr>
      <t>v</t>
    </r>
    <r>
      <rPr>
        <sz val="12"/>
        <rFont val="Arial"/>
        <family val="2"/>
      </rPr>
      <t xml:space="preserve"> El contrato del servicio de Supervisión de obra se encuentra en arbitraje.</t>
    </r>
  </si>
  <si>
    <t xml:space="preserve">Expediente técnico de la Infraestructura de Contingencia en desarrollo por administración directa.           </t>
  </si>
  <si>
    <t>- Expediente Técnico supervisado por administración directa.
- Con fecha 30/09/2022, Comité de Supervisión aprueba el 4to entregable</t>
  </si>
  <si>
    <t xml:space="preserve">Expediente Técnico culminado y aprobado. </t>
  </si>
  <si>
    <t xml:space="preserve">La cuarentena dictada por el Gobierno Central debido a la pandemia del COVID - 19. </t>
  </si>
  <si>
    <t>En desarrollo Expediente Técnico por administración directa.</t>
  </si>
  <si>
    <t>Cuarto Entregable (Último) aprobado.Culminada Eaboración de Expediente Técnico de Obra Principal</t>
  </si>
  <si>
    <t>Expediente Técnico supervisado por administración directa conforme a compromisos asumidos con el MEF.</t>
  </si>
  <si>
    <t xml:space="preserve">Expediente Técnico supervisado por administración directa </t>
  </si>
  <si>
    <t>&gt; En cartera hasta que se contrate la ejecución física de la obra</t>
  </si>
  <si>
    <t>Demora en los procesos de recepción por parte de la Red Prestacional Almenara.
Demora en el estudio de mercado por parte del CEABE.</t>
  </si>
  <si>
    <t>La Obra fue recepcionada con fecha 16/07/2021.
La obra fue liquidada</t>
  </si>
  <si>
    <t>Obra culminada, recepcionada, recepcionado y en uso y 
Contrato liquidado (ejecutado a traves del convenio con OIM).</t>
  </si>
  <si>
    <t>Se ha culminado el saldo de obra 100%, recepcionado y en uso.
Liquidación del Contrato en proceso de arbitraje.</t>
  </si>
  <si>
    <t>Obra culminada, recepcionada y en uso.
Contrato liquidado (ejecutado a traves del convenio con OIM).</t>
  </si>
  <si>
    <t>Opinión Nº 022-2023/DTN (08.02.2023) sobre actualización del Presupuesto de obra y nueva aprobación del expediente técnico</t>
  </si>
  <si>
    <t>Se encuentra en trámite la actualización del Presupuesto de obra y nueva aprobación del expediente técnico en atención a la Opinión Nº 022-2023/DTN del OSCE</t>
  </si>
  <si>
    <t>Opinión Nº 021-2023/DTN (08.02.2023) y Opinión Nº 022-2023/DTN (23.02.2023) sobre actualización del Presupuesto de obra y nueva aprobación del expediente técnico</t>
  </si>
  <si>
    <t>Con fecha 01 .01.2022 se firmo el Contrato de ejecucion de obra N° 4600056236 con CONSORCIO EDIFICA.                                                                                                                 El Contratista el 20.12.2022 ha acumulado la maxima penalida en el rubro de otras penalidades, razon por la cual se ha resuelto el Contrato</t>
  </si>
  <si>
    <t>en elababoración de expediente técnico</t>
  </si>
  <si>
    <t>Disponibilidad del terreno comprometida con instalaciones temporales implementadas por COVID 19.</t>
  </si>
  <si>
    <t xml:space="preserve">Resolución de contrato por incumplimiento de  obligaciones por parte del Contratista.
La declaración de desierto del procedimiento de Selección.
La necesidad de actualizar el Valor Referencial de la obra según el procedimientos según lo opinion N° 022-2023/DTN y  N° 021-2023/DTN.
</t>
  </si>
  <si>
    <t>300 d.c., de acuerdo al primer Contrato</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</si>
  <si>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Montos del Primer Contrato, los cuales fueron aprobados, sin embargo, no se ejecutaron.</t>
    </r>
  </si>
  <si>
    <t>Consorcio Santo Domingo (Contratista del Primer Contrato)</t>
  </si>
  <si>
    <t>Consorcio Supervisor EsSalud Lima (Supervisor del Primer Contrato)</t>
  </si>
  <si>
    <t>No se reportan incidencias.</t>
  </si>
  <si>
    <t>Incumplimiento por parte del Contratista de la Obra, motivo por el cual se ha tenido que realizar el procedimiento de intervención económica.
Disturbios sociales en la región.</t>
  </si>
  <si>
    <t>Durante el procedimiento de selección exitió demora.</t>
  </si>
  <si>
    <t xml:space="preserve">En la primera convocatoria el procedimiento de selección quedo desierto, el cual fue motivo de realizar una actualización del valor referencial
Opinión Nº 021-2023/DTN (08.02.2023) sobre actualización del Presupuesto de obra y nueva aprobación del expediente técnico.
</t>
  </si>
  <si>
    <t>En la primera convocatoria el procedimiento de selección quedo desierto, el cual fue motivo de realizar una actualización del valor referencial</t>
  </si>
  <si>
    <t>Declaratoria de Desierto del procedimiento de Selección para contratar la ejecución de obra.</t>
  </si>
  <si>
    <t xml:space="preserve">Demora en la contratación del Supervisor de obra.
Incumplimientos del Contratista, se tuvo de resolver el contrato </t>
  </si>
  <si>
    <t>La cuarentena dictada por el Gobierno Central debido a la pandemia del COVID - 19.
Desarrollo del Expediente Técnico del Plan de Contingencia por parte de la Red Asistencial</t>
  </si>
  <si>
    <t>Demora en la etapa de actos preparatorios</t>
  </si>
  <si>
    <t>Adecuación de la normativa interna de EsSalud a los procedimientos establecidos por el MEF en los proyectos con metodologia BIM.</t>
  </si>
  <si>
    <t>Resolución del contrato del Contratista</t>
  </si>
  <si>
    <t>La suspensión del plazo contractual debido a eventos relacionados a la linea exclusiva de media tensión</t>
  </si>
  <si>
    <t>-  Expediente Técnico.culminado
- La Municipalidad de Tambo ha emitido la Licencia de Edificacion.
- Se requiere actualizacion de precios referenciales por el tiempo transcurrido.</t>
  </si>
  <si>
    <t>El proceso de selección de la Supervisión se ha retrotraido hasta la etapa de convocatoria; a la fecha se encuentra en absolución de consultas</t>
  </si>
  <si>
    <t xml:space="preserve">EJECUCIÓN DE SALDO DE OBRA: CREACIÓN DE LA UNIDAD DE ATENCIÓN RENAL AMBULATORIA - ESSALUD EN EL DISTRITO DE SANTA ANITA, PROVINCIA DE LIMA DEPARTAMENTO DE LIMA. El 17 de mayo de 2023 se otorgo la buena Pro al Contratista: KYZORCH E.I.R.L. con RUC N° 20494252521, para la ejecución de la obra.
</t>
  </si>
  <si>
    <t>Se otrogo la Buena Pro al CONSORCIO CONSULTOR AREQUIPA</t>
  </si>
  <si>
    <t>Se ha resuelto el contrato, y se encuentra en arbitraje.</t>
  </si>
  <si>
    <t>Demora en el estudio de mercado a cargo de CEABE.</t>
  </si>
  <si>
    <t>Demora en los procesos de adquisición a cargo de CEABE.</t>
  </si>
  <si>
    <t>Demora en los procesos de recepción a cargo del Comité de Recepción y los Contratistas</t>
  </si>
  <si>
    <t>Los Ítems pendientes se encuentran en proceso de Actualización de la Ficha Técnica a cargo del IETSI y la GCPS como área usuaria.</t>
  </si>
  <si>
    <t>Prestación Adicional N° 01 S/1´180.548.62, Resolución N° 78-GCL-ESSALUD-2022 (22.04.22)</t>
  </si>
  <si>
    <t xml:space="preserve">Adicional de obra N° 04 con deductivo vinculante N° 02 :S/   11,221.99                                       </t>
  </si>
  <si>
    <t>EN ARBITRAJE</t>
  </si>
  <si>
    <t>LIQUIDADO</t>
  </si>
  <si>
    <t xml:space="preserve">270 d.c., de acuerdo al primer Contrato
</t>
  </si>
  <si>
    <t>La contratación de la  supervisión ha sido convocado el dia 25 de agosto de 2023, el 06 de diciembre se otorgó la Buena Pro a la Empresa Cesel S.A,</t>
  </si>
  <si>
    <t xml:space="preserve">Se elaborará los TDR que permitan dar inicio a los actos preparatorios del proceso de selección. </t>
  </si>
  <si>
    <t>Contratista: Consorcio Salud Calca ( Sinohydro Corporation Limited, Sucursal del Perú y 2H Ingenierira y Construccion SAC), Representante Legal; Alex Jesú Herrera Alania. 
Contrato N° 4600058160 del 11.09.2023
Al 30 de marzo de 2024 al obra presenta un avance de 4.49 de avance ejecutado frente a 2.57 % de avance programado, la obra se encuentra adelantada</t>
  </si>
  <si>
    <t>El proceso de convocatoria para la contratación de la supervisión se ha convocado el dia 31 de agosto de 2023 y la Buena Pro se otorgó el 21 de noviembre de 2023 al CONSORCIO SALUD CALCA (conformado por -CORPORACION DE RACIONALIZACIÓN Y
CONSULTORÍA S.A---MOTLIMA CONSULTORES SA), se ha perfeccionado el contrato.</t>
  </si>
  <si>
    <t>PROYECTOS DE INVERSION EN EJECUCION AL I TRIMESTRE 2024</t>
  </si>
  <si>
    <t>Consorcio Construccion (Contratista del Primer Contrato)
KYZORCH E.I.R.L. (Contratista de saldo de obra)</t>
  </si>
  <si>
    <t>8342317.43
4’600,05.08
 (Saldo de obra)</t>
  </si>
  <si>
    <t>Consorcio Salud Santa Anita (Supervisor del Primer Contrato)
CONSORCIO CHV (Supervisor de Saldo de Obra)</t>
  </si>
  <si>
    <t>1164239.82
305,395.90
(Saldo de obra)</t>
  </si>
  <si>
    <t xml:space="preserve">Obra Culminada y Recepcionada con fecha 31.07.2020 y en funcionamiento 
La obra ha sido liquidada mediante Resolución N° 01-GCPI-ESSALUD-2023, se esta tramitando el acto administrativo que aprueba la liquidación.
</t>
  </si>
  <si>
    <r>
      <rPr>
        <sz val="12"/>
        <rFont val="Wingdings"/>
        <charset val="2"/>
      </rPr>
      <t xml:space="preserve">v </t>
    </r>
    <r>
      <rPr>
        <sz val="12"/>
        <rFont val="Arial"/>
        <family val="2"/>
      </rPr>
      <t>La Obra fue recepcionada con fecha 06/05/2021; actualmente; a la fecha, el contrato de Ejecución de obra se encuentra liquidada mediante Resolución N° 002-GCPI-ESSALUD-2024, de fecha 14 de febrero de 2024</t>
    </r>
  </si>
  <si>
    <r>
      <rPr>
        <sz val="12"/>
        <rFont val="Wingdings"/>
        <charset val="2"/>
      </rPr>
      <t>v</t>
    </r>
    <r>
      <rPr>
        <sz val="12"/>
        <rFont val="Arial"/>
        <family val="2"/>
      </rPr>
      <t xml:space="preserve"> Ejecución de obra en curso, con un avance ejecutado de obra acumulado de 40.36% </t>
    </r>
    <r>
      <rPr>
        <sz val="12"/>
        <rFont val="Arial"/>
        <family val="2"/>
        <charset val="2"/>
      </rPr>
      <t xml:space="preserve">
</t>
    </r>
    <r>
      <rPr>
        <sz val="12"/>
        <rFont val="Arial"/>
        <family val="2"/>
      </rPr>
      <t>Se ha reiniciado la obra el 22 de mayo de 2023</t>
    </r>
  </si>
  <si>
    <r>
      <rPr>
        <sz val="12"/>
        <rFont val="Wingdings"/>
        <charset val="2"/>
      </rPr>
      <t>v</t>
    </r>
    <r>
      <rPr>
        <sz val="12"/>
        <rFont val="Arial"/>
        <family val="2"/>
      </rPr>
      <t xml:space="preserve"> Ejecución de obra en curso, con un avance ejecutado de obra acumulado de 47.62% </t>
    </r>
  </si>
  <si>
    <t>El 27 de marzo de 2023 se otorgó la buena pro a la Coorporación Sensus Sociedad Anonima para ejecutar la obra
La obra inició el 13 de junio de 2023.
Al 30 de marzo de 2024 el avance fisico real es de 26.99%, frente a un avance programado de 81.64%, obra atrasada, el contratista resolvió el contrato, se ha realizado la constatación fisica y se inició el proceso arbitral por parte de la Entidad</t>
  </si>
  <si>
    <t>En Elaboración del Expediente Técnico de Saldo de Obra (administración directa)</t>
  </si>
  <si>
    <t>A la espera de la elaboración del Expediente Técnico del Saldo de Obra. Contrato Principal resuelto.</t>
  </si>
  <si>
    <t xml:space="preserve">Expediente Técnico culminado
</t>
  </si>
  <si>
    <t xml:space="preserve">Expediente Técnico culminado </t>
  </si>
  <si>
    <t xml:space="preserve">Expediente Técnico culminado y aprobado.
</t>
  </si>
  <si>
    <t>Expediente Técnico culminado y aprobado</t>
  </si>
  <si>
    <t>Mediante Resolucón de la Gerencia Central de Proyectos de Inversión N° 005-GCPI-ESSALUD-2023 de fecha 13.06.2023 se aprobó el expediente de contratación con costos de obra actualizados, se encuentra en actualización el presupuesto de obra.</t>
  </si>
  <si>
    <t>Con Resolución de la Gerencia Central de Proyectos de Inversión N° 006-GCPI-ESSALUD-2023 de fecha 19/06/2023 se aprobó el expediente técnico con costos actualizados. Actualmente, está en elaboracion el Expediente Técnico del sistema de utilización de media tensión. Asimismo, se está realiazando la actualización de costos de la obra.</t>
  </si>
  <si>
    <t xml:space="preserve">Demora por parte del concesionario electrocentro en la aprobación del expediente de sistema de media tensión.
</t>
  </si>
  <si>
    <t>Con Resolución de la Gerencia Central de Proyectos de Inversión N° 006-GCPI-ESSALUD-2023 de fecha 19/06/2023 se aprobó el expediente técnico con costos actualizados, se encuentra en actualización el costo de la obra.</t>
  </si>
  <si>
    <t>Resolución de la Gerencia Central de Proyectos de Inversión N° 004-GCPI-ESSALUD-2023 de fecha 25/04/2023 con la que se aprueba el exediente técnico y se actualiza costos. A la fecha, se encuentran actualizando costos, debido a que con fecha 05.12.2023 el procesimiento de seleccion para contratar al ejecutor de obra fue declarado desierto.</t>
  </si>
  <si>
    <t xml:space="preserve">El proceso de la segunda convocatoria para la contratación del ejecutor de la obrafue declarado desierto el 05 de diciembre de 2023, por lo que el presupuesto de obra, se encuentra en actualización.
</t>
  </si>
  <si>
    <t xml:space="preserve">Expediente técnico aprobado. </t>
  </si>
  <si>
    <t xml:space="preserve">Expediente técnico culminado.
</t>
  </si>
  <si>
    <r>
      <t xml:space="preserve">Se ha previsto desarrollar el Expediente Técnico del </t>
    </r>
    <r>
      <rPr>
        <u/>
        <sz val="12"/>
        <rFont val="Arial"/>
        <family val="2"/>
      </rPr>
      <t>SALDO DE OBRA.</t>
    </r>
    <r>
      <rPr>
        <sz val="12"/>
        <rFont val="Arial"/>
        <family val="2"/>
      </rPr>
      <t xml:space="preserve"> Por administración directa</t>
    </r>
  </si>
  <si>
    <t xml:space="preserve">Se encuentran realizando las acciones correspondientes para solicitar la reactivación del Proyecto en el Banco de Inversiones
</t>
  </si>
  <si>
    <t>Meadiante Acta se ha procedido a suspender el Contrato N° 4600054300 desde el 24 de febrero de 2023, motivo por el cual la Entidad ha procedido a suscribir una adenda con el Contratista con el objeto de la suspendión del referido plazo contractual hasta que se aprueba la prestación adicional al Contrato.
El 19.02.2024, el contratista presento el 4to entregable, se encuentra en revisión.</t>
  </si>
  <si>
    <t>El consultor esta culminando el informe de variaciones para la la Aprobación del ET</t>
  </si>
  <si>
    <t xml:space="preserve">Expediente Técnico supervisado por administración directa.
</t>
  </si>
  <si>
    <t>Se encuentra incorporado al Programa BIM como Proyecto piloto ESSALUD - MEF.
En desarrollo el Procedimiento de PPBIM.
Reconformación del comité para elaboración del TDR</t>
  </si>
  <si>
    <t>El 13/06/2023 se consintió el otorgamiento de la buena pro del procedimiento de selección AS-SM-5-2023-ESSALUD/GCL-1 destinado a la contratación del proyectista que se encargará de la elaboración del expediente técnico del presente PIP. En consulta ante la UF.</t>
  </si>
  <si>
    <t>Reconformación del comité de Supervision por Administracion Directa</t>
  </si>
  <si>
    <t>MEJORAMIENTO Y AMPLIACION DEL SERVICIO DE ATENCIÓN DE SALUD BÁSICOS EN CENTRO DE ATENCION II CHALHUANCA   DISTRITO DE CHALHUANCA DE LA PROVINCIA DE AYMARAES DEL DEPARTAMENTO DE APURIMAC</t>
  </si>
  <si>
    <t>Expediente Aprobado, con Resolución N° 003-GCPI-ESSALUD-2024.</t>
  </si>
  <si>
    <t>&gt; Se encuentra en proceso de adquisición S/ 4'473,203.73 correspondiente a 63 equipos.
&gt; Se encuentra adjudicado el monto de S/ 1'008,499.46 correspondientes a 36 equipos.
&gt; Se encuentra ejecutado el monto de S/ 716,045.35 correspondiente a 535 equipos.</t>
  </si>
  <si>
    <t>&gt; Se encuentra en proceso de adquisición S/ 572,399.27 correspondiente a 38 equipos.
&gt; Se encuentra adjudicado el monto de S/ 96,597.53 correspondientes a 20 equipos.
&gt; Se encuentra ejecutado el monto de S/ 8'951,670.39 correspondiente a 1007 equipos.</t>
  </si>
  <si>
    <t>&gt; Se encuentra en proceso de adquisición S/ 5,285,127.38 correspondiente a 489 equipos.
&gt; Se encuentra adjudicado el monto de S/ 55,904.77 correspondientes a 69 equipos.
&gt; Se encuentra ejecutado el monto de S/ 1,082,564.80 correspondiente a 252 equipos.</t>
  </si>
  <si>
    <t xml:space="preserve">
Actualmente se realizan las gestiones para la contratación de la elaboración del expediente del saldo de obra.</t>
  </si>
  <si>
    <t xml:space="preserve">Se encuentra en proceso de adquisición S/ 1,788.05 correspondiente a 11 equipos.
Se encuentra adjudicado el monto de S/ 8,178.27 correspondientes a 18 equipos.
Se encuentra ejecutado el monto de S/ 2'164,634.47 correspondiente a 20 equipos.
</t>
  </si>
  <si>
    <t>Se encuentra en proceso de adquisición S/ 96,947.22 correspondiente a 14 equipos.
Se encuentra adjudicado el monto de S/ 37,540.82 correspondientes a 38 equipos.
Se encuentra ejecutado el monto de S/ 2'831,601.74 correspondiente a 448 equipos.</t>
  </si>
  <si>
    <t xml:space="preserve">Se encuentra en proceso de adquisición S/ 4,685.40 correspondiente a 3 equipos.
Se encuentra adjudicado el monto de S/ 2,249.09 correspondientes a 5 equipos.
Se encuentra ejecutado el monto de S/ 335,637.71 correspondiente a 245 equipos.
</t>
  </si>
  <si>
    <t xml:space="preserve">Demora en el estudio de mercado.
</t>
  </si>
  <si>
    <t>&gt; Se encuentra ejecutado el monto de S/ 1´075,447.78 correspondiente a 190 equipos.
&gt; Se vienen realizando las gestiones para la liquidación y cierre.</t>
  </si>
  <si>
    <t xml:space="preserve">
&gt; Se han remitido las las Condiciones Generales de Adquisición del Equipamiento Biomédico, Mobiliario Clínico y Complementario al CEABE y Electromecánico a GCL.</t>
  </si>
  <si>
    <t>&gt; Se han elaborado las Condiciones de Pre instalación del Equipamiento.
&gt; Se han remitido las las Condiciones Generales de Adquisición del Equipamiento Biomédico y  Complementario al CEABE y Electromecánico a GCL.</t>
  </si>
  <si>
    <t>A la espera de la aprobación del Expediente Técnico</t>
  </si>
  <si>
    <t>Se encuentra adjudicado el monto de S/ 4,205.00 correspondientes a 5 equipos.
Se encuentra ejecutado el monto de S/ 204,646.90 correspondiente a 173 equipos.</t>
  </si>
  <si>
    <t>&gt; Se encuentra adjudicado el monto de S/ 23,080.00 correspondientes a 26 equipos.
&gt; Se encuentra ejecutado el monto de S/ 511,810.00 correspondiente a 33 equipos.
&gt; El equipamiento pendiente de ejecución debe seguir los procedimientos del Invierte.pe cuya gestión está a cargo de la Red Prestacional Rebagliati</t>
  </si>
  <si>
    <t xml:space="preserve">
&gt; Se encuentra ejecutado S/ 9'857,746.19 correspondiente a 502 equipos.                                                                                                                    &gt; El INCOR desistió de los equipos pendientes de adquisición.                                                                                                                       &gt; Se está realizando las gestiones para remitir el informe de cierre en el componente equipamiento.</t>
  </si>
  <si>
    <t>&gt; Se encuentra en proceso de adquisición S/ 86,728.44 correspondiente a 20 equipos.
&gt; Se encuentra adjudicado el monto de S/ 8,300.00 correspondiente a 13 equipos.
&gt; Se encuentra ejecutado el monto de S/ 157,360.00 correspondiente a 58 equipos.</t>
  </si>
  <si>
    <t>&gt; En cartera hasta que se contrate la ejecución física de la obra.</t>
  </si>
  <si>
    <t>&gt; Se han remitido las Condiciones Generales de Adquisición del Equipamiento a la CEABE</t>
  </si>
  <si>
    <t xml:space="preserve">
&gt; Se encuentra adjudicado el monto de S/ 80,953.2 correspondientes a 42 equipos.
&gt; Se encuentra ejecutado el monto de S/ 6'790,526.55 correspondiente a 385 equipos.</t>
  </si>
  <si>
    <t>&gt; Se encuentra en proceso de adquisición el monto de S/ 629,543.00 correspondiente a 4 equipos.
&gt; Se encuentra adjudicado el monto de S/ 37,725 correspondientes a 4 equipos.
&gt; Se encuentra ejecutado S/ 5'680,214.48 correspondiente a 33 equipos.</t>
  </si>
  <si>
    <t>&gt; Se encuentra en proceso de adquisición S/ 103,950.00 correspondiente a 21 equipos.
&gt; Se encuentra adjudicado el monto de S/ 27,227.27 correspondientes a 1 equipo.
&gt; Se encuentra ejecutado el monto de S/ 614,972.67 correspondiente a 27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</si>
</sst>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quot;S/.&quot;#,##0.00"/>
    <numFmt numFmtId="169" formatCode="&quot;S/.&quot;#,##0.00;[Red]&quot;S/.&quot;#,##0.00"/>
    <numFmt numFmtId="170" formatCode="#,##0;[Red]#,##0"/>
  </numFmts>
  <fonts count="36">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u/>
      <sz val="12"/>
      <name val="Arial"/>
      <family val="2"/>
    </font>
    <font>
      <sz val="12"/>
      <name val="Arial"/>
      <family val="2"/>
      <charset val="2"/>
    </font>
    <font>
      <sz val="12"/>
      <name val="Wingdings"/>
      <charset val="2"/>
    </font>
    <font>
      <sz val="12"/>
      <color rgb="FF0033CC"/>
      <name val="Arial"/>
      <family val="2"/>
    </font>
    <font>
      <sz val="12"/>
      <color theme="2" tint="-0.249977111117893"/>
      <name val="Arial"/>
      <family val="2"/>
    </font>
    <font>
      <sz val="12"/>
      <color rgb="FF0000FF"/>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3">
    <xf numFmtId="0" fontId="0" fillId="0" borderId="0"/>
    <xf numFmtId="0" fontId="8"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373">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1" applyFont="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6"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4" fontId="14" fillId="0" borderId="1" xfId="0" applyNumberFormat="1" applyFont="1" applyBorder="1"/>
    <xf numFmtId="0" fontId="15" fillId="0" borderId="1" xfId="0" applyFont="1" applyBorder="1"/>
    <xf numFmtId="0" fontId="4" fillId="0" borderId="1" xfId="1" applyFont="1" applyBorder="1" applyAlignment="1">
      <alignment horizontal="right"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8" fillId="0" borderId="0" xfId="1" applyAlignment="1">
      <alignment horizontal="left" vertical="center" wrapText="1"/>
    </xf>
    <xf numFmtId="4" fontId="18" fillId="0" borderId="0" xfId="1" applyNumberFormat="1" applyFont="1" applyAlignment="1">
      <alignment vertical="center" wrapText="1"/>
    </xf>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Border="1" applyAlignment="1">
      <alignment vertical="center" wrapText="1"/>
    </xf>
    <xf numFmtId="4" fontId="8" fillId="0" borderId="4" xfId="1" applyNumberFormat="1" applyBorder="1" applyAlignment="1">
      <alignment vertical="center" wrapText="1"/>
    </xf>
    <xf numFmtId="4" fontId="14" fillId="0" borderId="4" xfId="1" applyNumberFormat="1" applyFont="1" applyBorder="1" applyAlignment="1">
      <alignment vertical="center" wrapText="1"/>
    </xf>
    <xf numFmtId="0" fontId="8" fillId="0" borderId="4" xfId="1" applyBorder="1" applyAlignment="1">
      <alignment horizontal="center" vertical="center" wrapText="1"/>
    </xf>
    <xf numFmtId="0" fontId="8" fillId="0" borderId="5" xfId="1" applyBorder="1" applyAlignment="1">
      <alignment horizontal="left" vertical="center" wrapText="1"/>
    </xf>
    <xf numFmtId="0" fontId="8" fillId="0" borderId="6" xfId="1" applyBorder="1" applyAlignment="1">
      <alignment horizontal="center" vertical="center" wrapText="1"/>
    </xf>
    <xf numFmtId="0" fontId="8" fillId="0" borderId="6" xfId="1" applyBorder="1" applyAlignment="1">
      <alignment vertical="center" wrapText="1"/>
    </xf>
    <xf numFmtId="4" fontId="8" fillId="0" borderId="6" xfId="1" applyNumberFormat="1" applyBorder="1" applyAlignment="1">
      <alignment vertical="center" wrapText="1"/>
    </xf>
    <xf numFmtId="4" fontId="14" fillId="0" borderId="6" xfId="1" applyNumberFormat="1" applyFont="1" applyBorder="1" applyAlignment="1">
      <alignment vertical="center" wrapText="1"/>
    </xf>
    <xf numFmtId="0" fontId="8" fillId="0" borderId="7" xfId="1" applyBorder="1" applyAlignment="1">
      <alignment horizontal="left" vertical="center" wrapText="1"/>
    </xf>
    <xf numFmtId="0" fontId="8" fillId="0" borderId="8" xfId="1" applyBorder="1" applyAlignment="1">
      <alignment horizontal="center" vertical="center" wrapText="1"/>
    </xf>
    <xf numFmtId="0" fontId="8" fillId="0" borderId="9" xfId="1" applyBorder="1" applyAlignment="1">
      <alignment horizontal="center" vertical="center" wrapText="1"/>
    </xf>
    <xf numFmtId="0" fontId="8" fillId="0" borderId="9" xfId="1" applyBorder="1" applyAlignment="1">
      <alignment vertical="center" wrapText="1"/>
    </xf>
    <xf numFmtId="4" fontId="8" fillId="0" borderId="9" xfId="1" applyNumberFormat="1" applyBorder="1" applyAlignment="1">
      <alignment vertical="center" wrapText="1"/>
    </xf>
    <xf numFmtId="4" fontId="14" fillId="0" borderId="9" xfId="1" applyNumberFormat="1" applyFont="1" applyBorder="1" applyAlignment="1">
      <alignment vertical="center" wrapText="1"/>
    </xf>
    <xf numFmtId="0" fontId="8" fillId="0" borderId="10" xfId="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horizontal="left" vertical="center" wrapText="1"/>
    </xf>
    <xf numFmtId="0" fontId="8" fillId="0" borderId="1" xfId="1" applyBorder="1" applyAlignment="1">
      <alignment vertical="center" wrapText="1"/>
    </xf>
    <xf numFmtId="4" fontId="8" fillId="0" borderId="1" xfId="1" applyNumberFormat="1" applyBorder="1" applyAlignment="1">
      <alignment vertical="center" wrapText="1"/>
    </xf>
    <xf numFmtId="4" fontId="14" fillId="0" borderId="1" xfId="1" applyNumberFormat="1" applyFont="1" applyBorder="1" applyAlignment="1">
      <alignment vertical="center" wrapText="1"/>
    </xf>
    <xf numFmtId="4" fontId="22" fillId="0" borderId="1" xfId="1" applyNumberFormat="1" applyFont="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Border="1" applyAlignment="1">
      <alignment vertical="center" wrapText="1"/>
    </xf>
    <xf numFmtId="4" fontId="8" fillId="0" borderId="11" xfId="1" applyNumberFormat="1" applyBorder="1" applyAlignment="1">
      <alignment vertical="center" wrapText="1"/>
    </xf>
    <xf numFmtId="4" fontId="14" fillId="0" borderId="11" xfId="1" applyNumberFormat="1" applyFont="1" applyBorder="1" applyAlignment="1">
      <alignment vertical="center" wrapText="1"/>
    </xf>
    <xf numFmtId="0" fontId="8" fillId="0" borderId="11" xfId="1" applyBorder="1" applyAlignment="1">
      <alignment horizontal="center" vertical="center" wrapText="1"/>
    </xf>
    <xf numFmtId="0" fontId="8" fillId="0" borderId="11" xfId="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Alignment="1">
      <alignment horizontal="center" vertical="center" wrapText="1"/>
    </xf>
    <xf numFmtId="0" fontId="8" fillId="0" borderId="0" xfId="1" applyAlignment="1">
      <alignment vertical="center" wrapText="1"/>
    </xf>
    <xf numFmtId="4" fontId="8" fillId="0" borderId="0" xfId="1" applyNumberFormat="1" applyAlignment="1">
      <alignment vertical="center" wrapText="1"/>
    </xf>
    <xf numFmtId="4" fontId="14" fillId="0" borderId="0" xfId="1" applyNumberFormat="1" applyFont="1" applyAlignment="1">
      <alignment vertical="center" wrapText="1"/>
    </xf>
    <xf numFmtId="0" fontId="8" fillId="0" borderId="0" xfId="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4" fillId="6" borderId="0" xfId="1" applyFont="1" applyFill="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 fillId="7" borderId="0" xfId="0" applyFont="1" applyFill="1"/>
    <xf numFmtId="0" fontId="20" fillId="6" borderId="18" xfId="0" applyFont="1" applyFill="1" applyBorder="1" applyAlignment="1">
      <alignment horizontal="center" vertical="center" wrapText="1"/>
    </xf>
    <xf numFmtId="0" fontId="24" fillId="0" borderId="0" xfId="1" applyFont="1" applyAlignment="1">
      <alignment vertical="center" wrapText="1"/>
    </xf>
    <xf numFmtId="0" fontId="2" fillId="0" borderId="0" xfId="0" applyFont="1"/>
    <xf numFmtId="0" fontId="2" fillId="0" borderId="0" xfId="1" applyFont="1" applyAlignment="1">
      <alignment horizontal="center" vertical="center" wrapText="1"/>
    </xf>
    <xf numFmtId="165" fontId="26" fillId="0" borderId="1" xfId="4" applyFont="1" applyFill="1" applyBorder="1" applyAlignment="1">
      <alignment horizontal="center" vertical="center" wrapText="1"/>
    </xf>
    <xf numFmtId="0" fontId="26" fillId="0" borderId="0" xfId="0" applyFont="1"/>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8" fillId="0" borderId="21" xfId="1" applyBorder="1" applyAlignment="1">
      <alignment horizontal="center" vertical="center" wrapText="1"/>
    </xf>
    <xf numFmtId="0" fontId="8" fillId="0" borderId="19" xfId="1" applyBorder="1" applyAlignment="1">
      <alignment horizontal="center" vertical="center" wrapText="1"/>
    </xf>
    <xf numFmtId="0" fontId="8" fillId="0" borderId="20" xfId="1" applyBorder="1" applyAlignment="1">
      <alignment horizontal="center" vertical="center" wrapText="1"/>
    </xf>
    <xf numFmtId="0" fontId="8" fillId="0" borderId="4" xfId="1" applyBorder="1" applyAlignment="1">
      <alignment horizontal="center" vertical="center" wrapText="1"/>
    </xf>
    <xf numFmtId="0" fontId="8" fillId="0" borderId="1" xfId="1" applyBorder="1" applyAlignment="1">
      <alignment horizontal="center" vertical="center" wrapText="1"/>
    </xf>
    <xf numFmtId="0" fontId="8" fillId="0" borderId="6" xfId="1" applyBorder="1" applyAlignment="1">
      <alignment horizontal="center" vertical="center" wrapText="1"/>
    </xf>
    <xf numFmtId="0" fontId="8" fillId="0" borderId="4" xfId="1" applyBorder="1" applyAlignment="1">
      <alignment horizontal="left" vertical="center" wrapText="1"/>
    </xf>
    <xf numFmtId="0" fontId="8" fillId="0" borderId="1" xfId="1" applyBorder="1" applyAlignment="1">
      <alignment horizontal="left" vertical="center" wrapText="1"/>
    </xf>
    <xf numFmtId="0" fontId="8" fillId="0" borderId="6" xfId="1" applyBorder="1" applyAlignment="1">
      <alignment horizontal="left" vertical="center" wrapText="1"/>
    </xf>
    <xf numFmtId="4" fontId="8" fillId="0" borderId="15" xfId="1" applyNumberFormat="1" applyBorder="1" applyAlignment="1">
      <alignment horizontal="right" vertical="center" wrapText="1"/>
    </xf>
    <xf numFmtId="4" fontId="8" fillId="0" borderId="12" xfId="1" applyNumberFormat="1" applyBorder="1" applyAlignment="1">
      <alignment horizontal="right" vertical="center" wrapText="1"/>
    </xf>
    <xf numFmtId="0" fontId="8" fillId="0" borderId="5" xfId="1" applyBorder="1" applyAlignment="1">
      <alignment horizontal="left" vertical="center" wrapText="1"/>
    </xf>
    <xf numFmtId="0" fontId="8" fillId="0" borderId="7" xfId="1" applyBorder="1" applyAlignment="1">
      <alignment horizontal="left" vertical="center" wrapText="1"/>
    </xf>
    <xf numFmtId="0" fontId="8" fillId="0" borderId="13" xfId="1" applyBorder="1" applyAlignment="1">
      <alignment horizontal="left"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4" xfId="1" applyNumberFormat="1" applyBorder="1" applyAlignment="1">
      <alignment horizontal="righ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11" xfId="1" applyBorder="1" applyAlignment="1">
      <alignment horizontal="left" vertical="center" wrapText="1"/>
    </xf>
    <xf numFmtId="4" fontId="8" fillId="0" borderId="4" xfId="1" applyNumberFormat="1" applyBorder="1" applyAlignment="1">
      <alignment horizontal="center" vertical="center" wrapText="1"/>
    </xf>
    <xf numFmtId="4" fontId="8" fillId="0" borderId="1" xfId="1" applyNumberFormat="1" applyBorder="1" applyAlignment="1">
      <alignment horizontal="center" vertical="center" wrapText="1"/>
    </xf>
    <xf numFmtId="4" fontId="8" fillId="0" borderId="6" xfId="1" applyNumberFormat="1" applyBorder="1" applyAlignment="1">
      <alignment horizontal="center" vertical="center" wrapText="1"/>
    </xf>
    <xf numFmtId="0" fontId="26" fillId="0" borderId="21" xfId="2" applyFont="1" applyFill="1" applyBorder="1" applyAlignment="1">
      <alignment horizontal="center" vertical="center" wrapText="1"/>
    </xf>
    <xf numFmtId="0" fontId="26" fillId="0" borderId="4" xfId="2" applyFont="1" applyFill="1" applyBorder="1" applyAlignment="1">
      <alignment horizontal="center" vertical="center" wrapText="1"/>
    </xf>
    <xf numFmtId="14" fontId="26" fillId="0" borderId="52" xfId="2" applyNumberFormat="1" applyFont="1" applyFill="1" applyBorder="1" applyAlignment="1">
      <alignment horizontal="center" vertical="center" wrapText="1"/>
    </xf>
    <xf numFmtId="0" fontId="26" fillId="0" borderId="4" xfId="2" applyFont="1" applyFill="1" applyBorder="1" applyAlignment="1">
      <alignment horizontal="center" vertical="center" wrapText="1"/>
    </xf>
    <xf numFmtId="4" fontId="26" fillId="0" borderId="4" xfId="2" applyNumberFormat="1" applyFont="1" applyFill="1" applyBorder="1" applyAlignment="1">
      <alignment horizontal="center" vertical="center" wrapText="1"/>
    </xf>
    <xf numFmtId="0" fontId="26" fillId="0" borderId="4" xfId="2" applyFont="1" applyFill="1" applyBorder="1" applyAlignment="1">
      <alignment horizontal="left" vertical="center" wrapText="1"/>
    </xf>
    <xf numFmtId="14" fontId="26" fillId="0" borderId="4" xfId="2" applyNumberFormat="1" applyFont="1" applyFill="1" applyBorder="1" applyAlignment="1">
      <alignment horizontal="center" vertical="center" wrapText="1"/>
    </xf>
    <xf numFmtId="0" fontId="26" fillId="0" borderId="5" xfId="2" applyFont="1" applyFill="1" applyBorder="1" applyAlignment="1">
      <alignment horizontal="center" vertical="center" wrapText="1"/>
    </xf>
    <xf numFmtId="0" fontId="26" fillId="0" borderId="19" xfId="2" applyFont="1" applyFill="1" applyBorder="1" applyAlignment="1">
      <alignment horizontal="center" vertical="center" wrapText="1"/>
    </xf>
    <xf numFmtId="0" fontId="26" fillId="0" borderId="1" xfId="2" applyFont="1" applyFill="1" applyBorder="1" applyAlignment="1">
      <alignment horizontal="center" vertical="center" wrapText="1"/>
    </xf>
    <xf numFmtId="14" fontId="26" fillId="0" borderId="27" xfId="2" applyNumberFormat="1" applyFont="1" applyFill="1" applyBorder="1" applyAlignment="1">
      <alignment horizontal="center" vertical="center" wrapText="1"/>
    </xf>
    <xf numFmtId="0" fontId="26" fillId="0" borderId="1" xfId="2" applyFont="1" applyFill="1" applyBorder="1" applyAlignment="1">
      <alignment horizontal="center" vertical="center" wrapText="1"/>
    </xf>
    <xf numFmtId="4" fontId="26" fillId="0" borderId="1" xfId="2"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6" fillId="0" borderId="1" xfId="2" applyFont="1" applyFill="1" applyBorder="1" applyAlignment="1">
      <alignment horizontal="justify" vertical="center" wrapText="1"/>
    </xf>
    <xf numFmtId="0" fontId="26" fillId="0" borderId="1" xfId="2" applyFont="1" applyFill="1" applyBorder="1" applyAlignment="1">
      <alignment horizontal="left" vertical="center" wrapText="1"/>
    </xf>
    <xf numFmtId="14" fontId="26" fillId="0" borderId="1" xfId="2" applyNumberFormat="1"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31" xfId="2" applyFont="1" applyFill="1" applyBorder="1" applyAlignment="1">
      <alignment horizontal="center" vertical="center" wrapText="1"/>
    </xf>
    <xf numFmtId="0" fontId="26" fillId="0" borderId="3" xfId="2" applyFont="1" applyFill="1" applyBorder="1" applyAlignment="1">
      <alignment horizontal="center" vertical="center" wrapText="1"/>
    </xf>
    <xf numFmtId="14" fontId="26" fillId="0" borderId="44" xfId="2" applyNumberFormat="1" applyFont="1" applyFill="1" applyBorder="1" applyAlignment="1">
      <alignment horizontal="center" vertical="center" wrapText="1"/>
    </xf>
    <xf numFmtId="0" fontId="26" fillId="0" borderId="20" xfId="2" applyFont="1" applyFill="1" applyBorder="1" applyAlignment="1">
      <alignment horizontal="center" vertical="center" wrapText="1"/>
    </xf>
    <xf numFmtId="0" fontId="26" fillId="0" borderId="6" xfId="2" applyFont="1" applyFill="1" applyBorder="1" applyAlignment="1">
      <alignment horizontal="center" vertical="center" wrapText="1"/>
    </xf>
    <xf numFmtId="14" fontId="26" fillId="0" borderId="46" xfId="2" applyNumberFormat="1" applyFont="1" applyFill="1" applyBorder="1" applyAlignment="1">
      <alignment horizontal="center" vertical="center" wrapText="1"/>
    </xf>
    <xf numFmtId="0" fontId="26" fillId="0" borderId="6" xfId="2" applyFont="1" applyFill="1" applyBorder="1" applyAlignment="1">
      <alignment horizontal="center" vertical="center" wrapText="1"/>
    </xf>
    <xf numFmtId="4" fontId="26" fillId="0" borderId="6" xfId="0" applyNumberFormat="1" applyFont="1" applyFill="1" applyBorder="1" applyAlignment="1">
      <alignment horizontal="center" vertical="center"/>
    </xf>
    <xf numFmtId="0" fontId="26" fillId="0" borderId="6" xfId="2" applyFont="1" applyFill="1" applyBorder="1" applyAlignment="1">
      <alignment horizontal="justify" vertical="center" wrapText="1"/>
    </xf>
    <xf numFmtId="0" fontId="26" fillId="0" borderId="2" xfId="2" applyFont="1" applyFill="1" applyBorder="1" applyAlignment="1">
      <alignment horizontal="center" vertical="center" wrapText="1"/>
    </xf>
    <xf numFmtId="4" fontId="26" fillId="0" borderId="6" xfId="2" applyNumberFormat="1" applyFont="1" applyFill="1" applyBorder="1" applyAlignment="1">
      <alignment horizontal="center" vertical="center" wrapText="1"/>
    </xf>
    <xf numFmtId="0" fontId="26" fillId="0" borderId="7" xfId="2" applyFont="1" applyFill="1" applyBorder="1" applyAlignment="1">
      <alignment horizontal="center" vertical="center" wrapText="1"/>
    </xf>
    <xf numFmtId="14" fontId="26" fillId="0" borderId="4" xfId="2" applyNumberFormat="1" applyFont="1" applyFill="1" applyBorder="1" applyAlignment="1">
      <alignment horizontal="center" vertical="center" wrapText="1"/>
    </xf>
    <xf numFmtId="0" fontId="26" fillId="0" borderId="11" xfId="2" applyFont="1" applyFill="1" applyBorder="1" applyAlignment="1">
      <alignment horizontal="center" vertical="center" wrapText="1"/>
    </xf>
    <xf numFmtId="0" fontId="26" fillId="0" borderId="11" xfId="2" applyFont="1" applyFill="1" applyBorder="1" applyAlignment="1">
      <alignment horizontal="center" vertical="center" wrapText="1"/>
    </xf>
    <xf numFmtId="4" fontId="26" fillId="0" borderId="11" xfId="2" applyNumberFormat="1" applyFont="1" applyFill="1" applyBorder="1" applyAlignment="1">
      <alignment horizontal="center" vertical="center" wrapText="1"/>
    </xf>
    <xf numFmtId="0" fontId="26" fillId="0" borderId="14" xfId="2" applyFont="1" applyFill="1" applyBorder="1" applyAlignment="1">
      <alignment horizontal="left" vertical="center" wrapText="1"/>
    </xf>
    <xf numFmtId="0" fontId="26" fillId="0" borderId="14" xfId="2" applyFont="1" applyFill="1" applyBorder="1" applyAlignment="1">
      <alignment horizontal="center" vertical="center" wrapText="1"/>
    </xf>
    <xf numFmtId="4" fontId="26" fillId="0" borderId="14" xfId="2" applyNumberFormat="1" applyFont="1" applyFill="1" applyBorder="1" applyAlignment="1">
      <alignment horizontal="center" vertical="center" wrapText="1"/>
    </xf>
    <xf numFmtId="14" fontId="26" fillId="0" borderId="14" xfId="2" applyNumberFormat="1" applyFont="1" applyFill="1" applyBorder="1" applyAlignment="1">
      <alignment horizontal="center" vertical="center" wrapText="1"/>
    </xf>
    <xf numFmtId="0" fontId="26" fillId="0" borderId="35" xfId="2" applyFont="1" applyFill="1" applyBorder="1" applyAlignment="1">
      <alignment horizontal="center" vertical="center" wrapText="1"/>
    </xf>
    <xf numFmtId="14" fontId="26" fillId="0" borderId="1" xfId="2" applyNumberFormat="1" applyFont="1" applyFill="1" applyBorder="1" applyAlignment="1">
      <alignment horizontal="center" vertical="center" wrapText="1"/>
    </xf>
    <xf numFmtId="4" fontId="26" fillId="0" borderId="27" xfId="2" applyNumberFormat="1" applyFont="1" applyFill="1" applyBorder="1" applyAlignment="1">
      <alignment horizontal="center" vertical="center" wrapText="1"/>
    </xf>
    <xf numFmtId="0" fontId="31" fillId="0" borderId="1" xfId="0" applyFont="1" applyFill="1" applyBorder="1" applyAlignment="1">
      <alignment horizontal="justify" vertical="center" wrapText="1"/>
    </xf>
    <xf numFmtId="0" fontId="26" fillId="0" borderId="2" xfId="2" applyFont="1" applyFill="1" applyBorder="1" applyAlignment="1">
      <alignment horizontal="left" vertical="center" wrapText="1"/>
    </xf>
    <xf numFmtId="165" fontId="26" fillId="0" borderId="1" xfId="4" applyFont="1" applyFill="1" applyBorder="1" applyAlignment="1">
      <alignment horizontal="left" vertical="center" wrapText="1"/>
    </xf>
    <xf numFmtId="14" fontId="26" fillId="0" borderId="1" xfId="2" applyNumberFormat="1" applyFont="1" applyFill="1" applyBorder="1" applyAlignment="1">
      <alignment horizontal="left" vertical="center" wrapText="1"/>
    </xf>
    <xf numFmtId="14" fontId="26" fillId="0" borderId="3" xfId="2" applyNumberFormat="1" applyFont="1" applyFill="1" applyBorder="1" applyAlignment="1">
      <alignment horizontal="center" vertical="center" wrapText="1"/>
    </xf>
    <xf numFmtId="0" fontId="26" fillId="0" borderId="3" xfId="2" applyFont="1" applyFill="1" applyBorder="1" applyAlignment="1">
      <alignment horizontal="center" vertical="center" wrapText="1"/>
    </xf>
    <xf numFmtId="4" fontId="26" fillId="0" borderId="44" xfId="2" applyNumberFormat="1" applyFont="1" applyFill="1" applyBorder="1" applyAlignment="1">
      <alignment horizontal="center" vertical="center" wrapText="1"/>
    </xf>
    <xf numFmtId="4" fontId="26" fillId="0" borderId="1" xfId="2" applyNumberFormat="1" applyFont="1" applyFill="1" applyBorder="1" applyAlignment="1">
      <alignment horizontal="justify" vertical="center" wrapText="1"/>
    </xf>
    <xf numFmtId="14" fontId="26" fillId="0" borderId="6" xfId="2" applyNumberFormat="1" applyFont="1" applyFill="1" applyBorder="1" applyAlignment="1">
      <alignment horizontal="center" vertical="center" wrapText="1"/>
    </xf>
    <xf numFmtId="0" fontId="26" fillId="0" borderId="6" xfId="2" applyFont="1" applyFill="1" applyBorder="1" applyAlignment="1">
      <alignment horizontal="left" vertical="center" wrapText="1"/>
    </xf>
    <xf numFmtId="0" fontId="26" fillId="0" borderId="12" xfId="2" applyFont="1" applyFill="1" applyBorder="1" applyAlignment="1">
      <alignment horizontal="left" vertical="center" wrapText="1"/>
    </xf>
    <xf numFmtId="4" fontId="26" fillId="0" borderId="12" xfId="2" applyNumberFormat="1" applyFont="1" applyFill="1" applyBorder="1" applyAlignment="1">
      <alignment horizontal="justify" vertical="center" wrapText="1"/>
    </xf>
    <xf numFmtId="0" fontId="26" fillId="0" borderId="33" xfId="2" applyFont="1" applyFill="1" applyBorder="1" applyAlignment="1">
      <alignment horizontal="center" vertical="center" wrapText="1"/>
    </xf>
    <xf numFmtId="0" fontId="26" fillId="0" borderId="15" xfId="2" applyFont="1" applyFill="1" applyBorder="1" applyAlignment="1">
      <alignment horizontal="center" vertical="center" wrapText="1"/>
    </xf>
    <xf numFmtId="0" fontId="26" fillId="0" borderId="29" xfId="2" applyFont="1" applyFill="1" applyBorder="1" applyAlignment="1">
      <alignment horizontal="center" vertical="center" wrapText="1"/>
    </xf>
    <xf numFmtId="14" fontId="26" fillId="0" borderId="11" xfId="2" applyNumberFormat="1" applyFont="1" applyFill="1" applyBorder="1" applyAlignment="1">
      <alignment horizontal="center" vertical="center" wrapText="1"/>
    </xf>
    <xf numFmtId="0" fontId="26" fillId="0" borderId="14" xfId="2" applyFont="1" applyFill="1" applyBorder="1" applyAlignment="1">
      <alignment horizontal="center" vertical="center" wrapText="1"/>
    </xf>
    <xf numFmtId="14" fontId="26" fillId="0" borderId="11" xfId="2" applyNumberFormat="1" applyFont="1" applyFill="1" applyBorder="1" applyAlignment="1">
      <alignment horizontal="center" vertical="center" wrapText="1"/>
    </xf>
    <xf numFmtId="164" fontId="26" fillId="0" borderId="1" xfId="2" applyNumberFormat="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34" xfId="2" applyFont="1" applyFill="1" applyBorder="1" applyAlignment="1">
      <alignment horizontal="center" vertical="center" wrapText="1"/>
    </xf>
    <xf numFmtId="0" fontId="26" fillId="0" borderId="6" xfId="2" applyFont="1" applyFill="1" applyBorder="1" applyAlignment="1">
      <alignment vertical="center" wrapText="1"/>
    </xf>
    <xf numFmtId="14" fontId="26" fillId="0" borderId="6" xfId="2" applyNumberFormat="1" applyFont="1" applyFill="1" applyBorder="1" applyAlignment="1">
      <alignment vertical="center" wrapText="1"/>
    </xf>
    <xf numFmtId="0" fontId="26" fillId="0" borderId="12" xfId="2" applyFont="1" applyFill="1" applyBorder="1" applyAlignment="1">
      <alignment horizontal="center" vertical="center" wrapText="1"/>
    </xf>
    <xf numFmtId="4" fontId="26" fillId="0" borderId="16" xfId="0" applyNumberFormat="1" applyFont="1" applyFill="1" applyBorder="1"/>
    <xf numFmtId="0" fontId="26" fillId="0" borderId="11" xfId="2" applyFont="1" applyFill="1" applyBorder="1" applyAlignment="1">
      <alignment vertical="center" wrapText="1"/>
    </xf>
    <xf numFmtId="14" fontId="26" fillId="0" borderId="11" xfId="2" applyNumberFormat="1" applyFont="1" applyFill="1" applyBorder="1" applyAlignment="1">
      <alignment vertical="center" wrapText="1"/>
    </xf>
    <xf numFmtId="0" fontId="26" fillId="0" borderId="11" xfId="2" applyFont="1" applyFill="1" applyBorder="1" applyAlignment="1">
      <alignment horizontal="left" vertical="center" wrapText="1"/>
    </xf>
    <xf numFmtId="0" fontId="26" fillId="0" borderId="1" xfId="2" applyFont="1" applyFill="1" applyBorder="1" applyAlignment="1">
      <alignment vertical="center" wrapText="1"/>
    </xf>
    <xf numFmtId="14" fontId="26" fillId="0" borderId="1" xfId="2" applyNumberFormat="1" applyFont="1" applyFill="1" applyBorder="1" applyAlignment="1">
      <alignment vertical="center" wrapText="1"/>
    </xf>
    <xf numFmtId="168" fontId="26" fillId="0" borderId="1" xfId="2" applyNumberFormat="1" applyFont="1" applyFill="1" applyBorder="1" applyAlignment="1">
      <alignment horizontal="center" vertical="center" wrapText="1"/>
    </xf>
    <xf numFmtId="14" fontId="20" fillId="0" borderId="1" xfId="2" applyNumberFormat="1" applyFont="1" applyFill="1" applyBorder="1" applyAlignment="1">
      <alignment horizontal="center" vertical="center" wrapText="1"/>
    </xf>
    <xf numFmtId="0" fontId="26" fillId="0" borderId="3" xfId="2" applyFont="1" applyFill="1" applyBorder="1" applyAlignment="1">
      <alignment vertical="center" wrapText="1"/>
    </xf>
    <xf numFmtId="14" fontId="26" fillId="0" borderId="3" xfId="2" applyNumberFormat="1" applyFont="1" applyFill="1" applyBorder="1" applyAlignment="1">
      <alignment vertical="center" wrapText="1"/>
    </xf>
    <xf numFmtId="4" fontId="26" fillId="0" borderId="3" xfId="2" applyNumberFormat="1" applyFont="1" applyFill="1" applyBorder="1" applyAlignment="1">
      <alignment horizontal="center" vertical="center" wrapText="1"/>
    </xf>
    <xf numFmtId="0" fontId="26" fillId="0" borderId="32" xfId="2" applyFont="1" applyFill="1" applyBorder="1" applyAlignment="1">
      <alignment horizontal="center" vertical="center" wrapText="1"/>
    </xf>
    <xf numFmtId="4" fontId="26" fillId="0" borderId="0" xfId="0" applyNumberFormat="1" applyFont="1" applyFill="1"/>
    <xf numFmtId="0" fontId="26" fillId="0" borderId="21" xfId="1"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165" fontId="26" fillId="0" borderId="4" xfId="4"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19" xfId="1" applyFont="1" applyFill="1" applyBorder="1" applyAlignment="1">
      <alignment horizontal="center" vertical="center" wrapText="1"/>
    </xf>
    <xf numFmtId="4" fontId="26" fillId="0" borderId="1" xfId="1" applyNumberFormat="1" applyFont="1" applyFill="1" applyBorder="1" applyAlignment="1">
      <alignment horizontal="center" vertical="center" wrapText="1"/>
    </xf>
    <xf numFmtId="49" fontId="26" fillId="0" borderId="11" xfId="0" applyNumberFormat="1" applyFont="1" applyFill="1" applyBorder="1" applyAlignment="1">
      <alignment horizontal="left" vertical="center" wrapText="1"/>
    </xf>
    <xf numFmtId="0" fontId="26" fillId="0" borderId="13" xfId="1" applyFont="1" applyFill="1" applyBorder="1" applyAlignment="1">
      <alignment horizontal="center" vertical="center" wrapText="1"/>
    </xf>
    <xf numFmtId="0" fontId="26" fillId="0" borderId="31" xfId="1" applyFont="1" applyFill="1" applyBorder="1" applyAlignment="1">
      <alignment horizontal="center" vertical="center" wrapText="1"/>
    </xf>
    <xf numFmtId="14" fontId="26" fillId="0" borderId="3" xfId="2" applyNumberFormat="1" applyFont="1" applyFill="1" applyBorder="1" applyAlignment="1">
      <alignment horizontal="center" vertical="center" wrapText="1"/>
    </xf>
    <xf numFmtId="4" fontId="26" fillId="0" borderId="3" xfId="1"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0" fontId="26" fillId="0" borderId="32" xfId="1" applyFont="1" applyFill="1" applyBorder="1" applyAlignment="1">
      <alignment horizontal="center" vertical="center" wrapText="1"/>
    </xf>
    <xf numFmtId="4" fontId="26" fillId="0" borderId="44" xfId="1" applyNumberFormat="1" applyFont="1" applyFill="1" applyBorder="1" applyAlignment="1">
      <alignment horizontal="center" vertical="center" wrapText="1"/>
    </xf>
    <xf numFmtId="0" fontId="26" fillId="0" borderId="20" xfId="1" applyFont="1" applyFill="1" applyBorder="1" applyAlignment="1">
      <alignment horizontal="center" vertical="center" wrapText="1"/>
    </xf>
    <xf numFmtId="14" fontId="26" fillId="0" borderId="6" xfId="2" applyNumberFormat="1" applyFont="1" applyFill="1" applyBorder="1" applyAlignment="1">
      <alignment horizontal="center" vertical="center" wrapText="1"/>
    </xf>
    <xf numFmtId="0" fontId="26" fillId="0" borderId="12" xfId="1" applyFont="1" applyFill="1" applyBorder="1" applyAlignment="1">
      <alignment horizontal="center" vertical="center" wrapText="1"/>
    </xf>
    <xf numFmtId="165" fontId="26" fillId="0" borderId="12" xfId="4"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 fillId="0" borderId="0" xfId="0" applyFont="1" applyFill="1"/>
    <xf numFmtId="0" fontId="26" fillId="0" borderId="1" xfId="0" applyFont="1" applyFill="1" applyBorder="1" applyAlignment="1">
      <alignment horizontal="center" vertical="center" wrapText="1"/>
    </xf>
    <xf numFmtId="4" fontId="26" fillId="0" borderId="27" xfId="1" applyNumberFormat="1" applyFont="1" applyFill="1" applyBorder="1" applyAlignment="1">
      <alignment horizontal="center" vertical="center" wrapText="1"/>
    </xf>
    <xf numFmtId="0" fontId="26" fillId="0" borderId="39" xfId="2" applyFont="1" applyFill="1" applyBorder="1" applyAlignment="1">
      <alignment horizontal="center" vertical="center" wrapText="1"/>
    </xf>
    <xf numFmtId="164" fontId="26" fillId="0" borderId="1" xfId="4"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2" xfId="2" applyFont="1" applyFill="1" applyBorder="1" applyAlignment="1">
      <alignment horizontal="center" vertical="center" wrapText="1"/>
    </xf>
    <xf numFmtId="164" fontId="26" fillId="0" borderId="12" xfId="4" applyNumberFormat="1" applyFont="1" applyFill="1" applyBorder="1" applyAlignment="1">
      <alignment horizontal="center" vertical="center" wrapText="1"/>
    </xf>
    <xf numFmtId="49" fontId="26" fillId="0" borderId="11" xfId="0" applyNumberFormat="1" applyFont="1" applyFill="1" applyBorder="1" applyAlignment="1">
      <alignment horizontal="center" vertical="center" wrapText="1"/>
    </xf>
    <xf numFmtId="49" fontId="26" fillId="0" borderId="39" xfId="0" applyNumberFormat="1" applyFont="1" applyFill="1" applyBorder="1" applyAlignment="1">
      <alignment horizontal="justify" vertical="center" wrapText="1"/>
    </xf>
    <xf numFmtId="164" fontId="26" fillId="0" borderId="11" xfId="4" applyNumberFormat="1" applyFont="1" applyFill="1" applyBorder="1" applyAlignment="1">
      <alignment horizontal="center" vertical="center" wrapText="1"/>
    </xf>
    <xf numFmtId="165" fontId="26" fillId="0" borderId="3" xfId="4" applyFont="1" applyFill="1" applyBorder="1" applyAlignment="1">
      <alignment horizontal="center" vertical="center" wrapText="1"/>
    </xf>
    <xf numFmtId="49" fontId="26" fillId="0" borderId="1" xfId="2" applyNumberFormat="1" applyFont="1" applyFill="1" applyBorder="1" applyAlignment="1">
      <alignment horizontal="left" vertical="center" wrapText="1"/>
    </xf>
    <xf numFmtId="164" fontId="26" fillId="0" borderId="14" xfId="4" applyNumberFormat="1" applyFont="1" applyFill="1" applyBorder="1" applyAlignment="1">
      <alignment horizontal="center" vertical="center" wrapText="1"/>
    </xf>
    <xf numFmtId="0" fontId="26" fillId="0" borderId="30" xfId="2" applyFont="1" applyFill="1" applyBorder="1" applyAlignment="1">
      <alignment horizontal="center" vertical="center" wrapText="1"/>
    </xf>
    <xf numFmtId="0" fontId="31" fillId="0" borderId="3" xfId="0" applyFont="1" applyFill="1" applyBorder="1" applyAlignment="1">
      <alignment horizontal="justify" vertical="center" wrapText="1"/>
    </xf>
    <xf numFmtId="0" fontId="26" fillId="0" borderId="38" xfId="2" applyFont="1" applyFill="1" applyBorder="1" applyAlignment="1">
      <alignment horizontal="center" vertical="center" wrapText="1"/>
    </xf>
    <xf numFmtId="164" fontId="26" fillId="0" borderId="6" xfId="2" applyNumberFormat="1" applyFont="1" applyFill="1" applyBorder="1" applyAlignment="1">
      <alignment horizontal="center" vertical="center" wrapText="1"/>
    </xf>
    <xf numFmtId="164" fontId="26" fillId="0" borderId="14" xfId="2" applyNumberFormat="1" applyFont="1" applyFill="1" applyBorder="1" applyAlignment="1">
      <alignment horizontal="center" vertical="center" wrapText="1"/>
    </xf>
    <xf numFmtId="4" fontId="26" fillId="0" borderId="45" xfId="2" applyNumberFormat="1" applyFont="1" applyFill="1" applyBorder="1" applyAlignment="1">
      <alignment horizontal="center" vertical="center" wrapText="1"/>
    </xf>
    <xf numFmtId="4" fontId="26" fillId="0" borderId="46" xfId="2" applyNumberFormat="1" applyFont="1" applyFill="1" applyBorder="1" applyAlignment="1">
      <alignment horizontal="center" vertical="center" wrapText="1"/>
    </xf>
    <xf numFmtId="164" fontId="26" fillId="0" borderId="12" xfId="2" applyNumberFormat="1" applyFont="1" applyFill="1" applyBorder="1" applyAlignment="1">
      <alignment horizontal="center" vertical="center" wrapText="1"/>
    </xf>
    <xf numFmtId="0" fontId="26" fillId="0" borderId="51" xfId="2" applyFont="1" applyFill="1" applyBorder="1" applyAlignment="1">
      <alignment horizontal="center" vertical="center" wrapText="1"/>
    </xf>
    <xf numFmtId="4" fontId="26" fillId="0" borderId="52" xfId="2" applyNumberFormat="1" applyFont="1" applyFill="1" applyBorder="1" applyAlignment="1">
      <alignment horizontal="center" vertical="center" wrapText="1"/>
    </xf>
    <xf numFmtId="0" fontId="26" fillId="0" borderId="49" xfId="2" applyFont="1" applyFill="1" applyBorder="1" applyAlignment="1">
      <alignment horizontal="left" vertical="center" wrapText="1"/>
    </xf>
    <xf numFmtId="0" fontId="26" fillId="0" borderId="37" xfId="2" applyFont="1" applyFill="1" applyBorder="1" applyAlignment="1">
      <alignment horizontal="center" vertical="center" wrapText="1"/>
    </xf>
    <xf numFmtId="0" fontId="26" fillId="0" borderId="11" xfId="2" applyFont="1" applyFill="1" applyBorder="1" applyAlignment="1">
      <alignment horizontal="justify" vertical="center" wrapText="1"/>
    </xf>
    <xf numFmtId="0" fontId="26" fillId="0" borderId="4" xfId="2" applyFont="1" applyFill="1" applyBorder="1" applyAlignment="1">
      <alignment vertical="center" wrapText="1"/>
    </xf>
    <xf numFmtId="0" fontId="26" fillId="0" borderId="5" xfId="0" applyFont="1" applyFill="1" applyBorder="1" applyAlignment="1">
      <alignment horizontal="center" vertical="center" wrapText="1"/>
    </xf>
    <xf numFmtId="0" fontId="26" fillId="0" borderId="3" xfId="2" applyFont="1" applyFill="1" applyBorder="1" applyAlignment="1">
      <alignment horizontal="left" vertical="center" wrapText="1"/>
    </xf>
    <xf numFmtId="0" fontId="26" fillId="0" borderId="3" xfId="2" applyFont="1" applyFill="1" applyBorder="1" applyAlignment="1">
      <alignment horizontal="justify" vertical="center" wrapText="1"/>
    </xf>
    <xf numFmtId="165" fontId="26" fillId="0" borderId="6" xfId="4"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49" fontId="26" fillId="0" borderId="15" xfId="2" applyNumberFormat="1" applyFont="1" applyFill="1" applyBorder="1" applyAlignment="1">
      <alignment horizontal="center" vertical="center" wrapText="1"/>
    </xf>
    <xf numFmtId="49" fontId="26" fillId="0" borderId="4" xfId="2" applyNumberFormat="1" applyFont="1" applyFill="1" applyBorder="1" applyAlignment="1">
      <alignment horizontal="center" vertical="center" wrapText="1"/>
    </xf>
    <xf numFmtId="49" fontId="26" fillId="0" borderId="14" xfId="2" applyNumberFormat="1" applyFont="1" applyFill="1" applyBorder="1" applyAlignment="1">
      <alignment horizontal="center" vertical="center" wrapText="1"/>
    </xf>
    <xf numFmtId="49" fontId="26" fillId="0" borderId="1" xfId="2" applyNumberFormat="1" applyFont="1" applyFill="1" applyBorder="1" applyAlignment="1">
      <alignment horizontal="center" vertical="center" wrapText="1"/>
    </xf>
    <xf numFmtId="49" fontId="26" fillId="0" borderId="12" xfId="2" applyNumberFormat="1" applyFont="1" applyFill="1" applyBorder="1" applyAlignment="1">
      <alignment horizontal="center" vertical="center" wrapText="1"/>
    </xf>
    <xf numFmtId="49" fontId="26" fillId="0" borderId="6" xfId="2" applyNumberFormat="1" applyFont="1" applyFill="1" applyBorder="1" applyAlignment="1">
      <alignment horizontal="center" vertical="center" wrapText="1"/>
    </xf>
    <xf numFmtId="4" fontId="26" fillId="0" borderId="47" xfId="2" applyNumberFormat="1" applyFont="1" applyFill="1" applyBorder="1" applyAlignment="1">
      <alignment horizontal="center" vertical="center" wrapText="1"/>
    </xf>
    <xf numFmtId="0" fontId="26" fillId="0" borderId="41" xfId="2" applyFont="1" applyFill="1" applyBorder="1" applyAlignment="1">
      <alignment horizontal="center" vertical="center" wrapText="1"/>
    </xf>
    <xf numFmtId="168" fontId="26" fillId="0" borderId="6" xfId="4" applyNumberFormat="1" applyFont="1" applyFill="1" applyBorder="1" applyAlignment="1">
      <alignment horizontal="center" vertical="center" wrapText="1"/>
    </xf>
    <xf numFmtId="14" fontId="26" fillId="0" borderId="15" xfId="2" applyNumberFormat="1" applyFont="1" applyFill="1" applyBorder="1" applyAlignment="1">
      <alignment horizontal="center" vertical="center" wrapText="1"/>
    </xf>
    <xf numFmtId="14" fontId="26" fillId="0" borderId="14" xfId="2" applyNumberFormat="1" applyFont="1" applyFill="1" applyBorder="1" applyAlignment="1">
      <alignment horizontal="center" vertical="center" wrapText="1"/>
    </xf>
    <xf numFmtId="14" fontId="26" fillId="0" borderId="12" xfId="2" applyNumberFormat="1" applyFont="1" applyFill="1" applyBorder="1" applyAlignment="1">
      <alignment horizontal="center" vertical="center" wrapText="1"/>
    </xf>
    <xf numFmtId="14" fontId="26" fillId="0" borderId="12" xfId="2" applyNumberFormat="1" applyFont="1" applyFill="1" applyBorder="1" applyAlignment="1">
      <alignment horizontal="center" vertical="center" wrapText="1"/>
    </xf>
    <xf numFmtId="4" fontId="26" fillId="0" borderId="12" xfId="2" applyNumberFormat="1" applyFont="1" applyFill="1" applyBorder="1" applyAlignment="1">
      <alignment horizontal="center" vertical="center" wrapText="1"/>
    </xf>
    <xf numFmtId="0" fontId="26" fillId="0" borderId="36" xfId="2" applyFont="1" applyFill="1" applyBorder="1" applyAlignment="1">
      <alignment horizontal="center" vertical="center" wrapText="1"/>
    </xf>
    <xf numFmtId="4" fontId="26" fillId="0" borderId="50" xfId="2" applyNumberFormat="1" applyFont="1" applyFill="1" applyBorder="1" applyAlignment="1">
      <alignment horizontal="center" vertical="center" wrapText="1"/>
    </xf>
    <xf numFmtId="4" fontId="26" fillId="0" borderId="48" xfId="2" applyNumberFormat="1" applyFont="1" applyFill="1" applyBorder="1" applyAlignment="1">
      <alignment horizontal="center" vertical="center" wrapText="1"/>
    </xf>
    <xf numFmtId="4" fontId="26" fillId="0" borderId="49" xfId="2" applyNumberFormat="1" applyFont="1" applyFill="1" applyBorder="1" applyAlignment="1">
      <alignment horizontal="center" vertical="center" wrapText="1"/>
    </xf>
    <xf numFmtId="4" fontId="26" fillId="0" borderId="38" xfId="2" applyNumberFormat="1" applyFont="1" applyFill="1" applyBorder="1" applyAlignment="1">
      <alignment horizontal="center" vertical="center" wrapText="1"/>
    </xf>
    <xf numFmtId="168" fontId="26" fillId="0" borderId="12" xfId="2" applyNumberFormat="1" applyFont="1" applyFill="1" applyBorder="1" applyAlignment="1">
      <alignment horizontal="center" vertical="center" wrapText="1"/>
    </xf>
    <xf numFmtId="4" fontId="20" fillId="0" borderId="4" xfId="2" applyNumberFormat="1" applyFont="1" applyFill="1" applyBorder="1" applyAlignment="1">
      <alignment horizontal="center" vertical="center" wrapText="1"/>
    </xf>
    <xf numFmtId="4" fontId="20" fillId="0" borderId="11" xfId="2" applyNumberFormat="1" applyFont="1" applyFill="1" applyBorder="1" applyAlignment="1">
      <alignment horizontal="center" vertical="center" wrapText="1"/>
    </xf>
    <xf numFmtId="0" fontId="26" fillId="0" borderId="15" xfId="2" quotePrefix="1" applyFont="1" applyFill="1" applyBorder="1" applyAlignment="1">
      <alignment horizontal="left" vertical="center" wrapText="1"/>
    </xf>
    <xf numFmtId="4" fontId="20" fillId="0" borderId="14" xfId="2" applyNumberFormat="1" applyFont="1" applyFill="1" applyBorder="1" applyAlignment="1">
      <alignment horizontal="center" vertical="center" wrapText="1"/>
    </xf>
    <xf numFmtId="0" fontId="26" fillId="0" borderId="11" xfId="2" quotePrefix="1" applyFont="1" applyFill="1" applyBorder="1" applyAlignment="1">
      <alignment horizontal="left" vertical="center" wrapText="1"/>
    </xf>
    <xf numFmtId="0" fontId="26" fillId="0" borderId="12" xfId="2" applyFont="1" applyFill="1" applyBorder="1" applyAlignment="1">
      <alignment vertical="center" wrapText="1"/>
    </xf>
    <xf numFmtId="0" fontId="26" fillId="0" borderId="4" xfId="2" applyFont="1" applyFill="1" applyBorder="1" applyAlignment="1">
      <alignment horizontal="left" vertical="top" wrapText="1"/>
    </xf>
    <xf numFmtId="169" fontId="26" fillId="0" borderId="37" xfId="12" applyNumberFormat="1" applyFont="1" applyFill="1" applyBorder="1" applyAlignment="1">
      <alignment horizontal="center" vertical="center"/>
    </xf>
    <xf numFmtId="169" fontId="26" fillId="0" borderId="4" xfId="12" applyNumberFormat="1" applyFont="1" applyFill="1" applyBorder="1" applyAlignment="1">
      <alignment horizontal="center" vertical="center"/>
    </xf>
    <xf numFmtId="170" fontId="26" fillId="0" borderId="4" xfId="12" applyNumberFormat="1" applyFont="1" applyFill="1" applyBorder="1" applyAlignment="1">
      <alignment horizontal="center" vertical="center"/>
    </xf>
    <xf numFmtId="0" fontId="26" fillId="0" borderId="42" xfId="2" applyFont="1" applyFill="1" applyBorder="1" applyAlignment="1">
      <alignment horizontal="center" vertical="center" wrapText="1"/>
    </xf>
    <xf numFmtId="169" fontId="26" fillId="0" borderId="12" xfId="12" applyNumberFormat="1" applyFont="1" applyFill="1" applyBorder="1" applyAlignment="1">
      <alignment horizontal="center" vertical="center" wrapText="1"/>
    </xf>
    <xf numFmtId="169" fontId="26" fillId="0" borderId="12" xfId="12" applyNumberFormat="1" applyFont="1" applyFill="1" applyBorder="1" applyAlignment="1">
      <alignment horizontal="center" vertical="center"/>
    </xf>
    <xf numFmtId="170" fontId="26" fillId="0" borderId="12" xfId="12" applyNumberFormat="1" applyFont="1" applyFill="1" applyBorder="1" applyAlignment="1">
      <alignment horizontal="center" vertical="center"/>
    </xf>
    <xf numFmtId="0" fontId="26" fillId="0" borderId="43" xfId="2" applyFont="1" applyFill="1" applyBorder="1" applyAlignment="1">
      <alignment horizontal="center" vertical="center" wrapText="1"/>
    </xf>
    <xf numFmtId="0" fontId="20" fillId="0" borderId="4" xfId="2" applyFont="1" applyFill="1" applyBorder="1" applyAlignment="1">
      <alignment horizontal="center" vertical="center" wrapText="1"/>
    </xf>
    <xf numFmtId="170" fontId="26" fillId="0" borderId="37" xfId="12" applyNumberFormat="1" applyFont="1" applyFill="1" applyBorder="1" applyAlignment="1">
      <alignment horizontal="center" vertical="center"/>
    </xf>
    <xf numFmtId="15" fontId="26" fillId="0" borderId="37" xfId="12" applyNumberFormat="1" applyFont="1" applyFill="1" applyBorder="1" applyAlignment="1">
      <alignment horizontal="center" vertical="center"/>
    </xf>
    <xf numFmtId="169" fontId="26" fillId="0" borderId="42" xfId="12" applyNumberFormat="1" applyFont="1" applyFill="1" applyBorder="1" applyAlignment="1">
      <alignment horizontal="center" vertical="center"/>
    </xf>
    <xf numFmtId="170" fontId="26" fillId="0" borderId="42" xfId="12" applyNumberFormat="1" applyFont="1" applyFill="1" applyBorder="1" applyAlignment="1">
      <alignment horizontal="center" vertical="center"/>
    </xf>
    <xf numFmtId="15" fontId="26" fillId="0" borderId="42" xfId="12" applyNumberFormat="1" applyFont="1" applyFill="1" applyBorder="1" applyAlignment="1">
      <alignment horizontal="center" vertical="center"/>
    </xf>
    <xf numFmtId="0" fontId="26" fillId="0" borderId="9" xfId="2" applyFont="1" applyFill="1" applyBorder="1" applyAlignment="1">
      <alignment horizontal="center" vertical="center" wrapText="1"/>
    </xf>
    <xf numFmtId="14" fontId="26" fillId="0" borderId="9" xfId="2" applyNumberFormat="1" applyFont="1" applyFill="1" applyBorder="1" applyAlignment="1">
      <alignment horizontal="center" vertical="center" wrapText="1"/>
    </xf>
    <xf numFmtId="0" fontId="26" fillId="0" borderId="37" xfId="1" applyFont="1" applyFill="1" applyBorder="1" applyAlignment="1">
      <alignment horizontal="center" vertical="center" wrapText="1"/>
    </xf>
    <xf numFmtId="0" fontId="26" fillId="0" borderId="15" xfId="2" quotePrefix="1" applyFont="1" applyFill="1" applyBorder="1" applyAlignment="1">
      <alignment horizontal="center" vertical="center" wrapText="1"/>
    </xf>
    <xf numFmtId="4" fontId="26" fillId="0" borderId="15" xfId="2" applyNumberFormat="1" applyFont="1" applyFill="1" applyBorder="1" applyAlignment="1">
      <alignment horizontal="center" vertical="center" wrapText="1"/>
    </xf>
    <xf numFmtId="0" fontId="26" fillId="0" borderId="40" xfId="2" applyFont="1" applyFill="1" applyBorder="1" applyAlignment="1">
      <alignment horizontal="center" vertical="center" wrapText="1"/>
    </xf>
    <xf numFmtId="0" fontId="26" fillId="0" borderId="11" xfId="2" quotePrefix="1" applyFont="1" applyFill="1" applyBorder="1" applyAlignment="1">
      <alignment horizontal="center" vertical="center" wrapText="1"/>
    </xf>
    <xf numFmtId="4" fontId="26" fillId="0" borderId="11" xfId="2" applyNumberFormat="1" applyFont="1" applyFill="1" applyBorder="1" applyAlignment="1">
      <alignment horizontal="center" vertical="center" wrapText="1"/>
    </xf>
    <xf numFmtId="0" fontId="26" fillId="0" borderId="35" xfId="2" applyFont="1" applyFill="1" applyBorder="1" applyAlignment="1">
      <alignment horizontal="center" vertical="center" wrapText="1"/>
    </xf>
    <xf numFmtId="0" fontId="26" fillId="0" borderId="34" xfId="2" applyFont="1" applyFill="1" applyBorder="1" applyAlignment="1">
      <alignment horizontal="center" vertical="center" wrapText="1"/>
    </xf>
    <xf numFmtId="0" fontId="26" fillId="0" borderId="12" xfId="2" applyFont="1" applyFill="1" applyBorder="1" applyAlignment="1">
      <alignment horizontal="justify" vertical="center" wrapText="1"/>
    </xf>
    <xf numFmtId="0" fontId="26" fillId="0" borderId="8" xfId="2" applyFont="1" applyFill="1" applyBorder="1" applyAlignment="1">
      <alignment horizontal="center" vertical="center" wrapText="1"/>
    </xf>
    <xf numFmtId="4" fontId="26" fillId="0" borderId="9" xfId="2" applyNumberFormat="1" applyFont="1" applyFill="1" applyBorder="1" applyAlignment="1">
      <alignment horizontal="center" vertical="center" wrapText="1"/>
    </xf>
    <xf numFmtId="0" fontId="26" fillId="0" borderId="9" xfId="2" applyFont="1" applyFill="1" applyBorder="1" applyAlignment="1">
      <alignment horizontal="left" vertical="center" wrapText="1"/>
    </xf>
    <xf numFmtId="0" fontId="26" fillId="0" borderId="9" xfId="2" applyFont="1" applyFill="1" applyBorder="1" applyAlignment="1">
      <alignment horizontal="justify" vertical="center" wrapText="1"/>
    </xf>
    <xf numFmtId="167" fontId="26" fillId="0" borderId="9" xfId="0" applyNumberFormat="1" applyFont="1" applyFill="1" applyBorder="1" applyAlignment="1">
      <alignment horizontal="center" vertical="center"/>
    </xf>
    <xf numFmtId="0" fontId="26" fillId="0" borderId="10" xfId="2" applyFont="1" applyFill="1" applyBorder="1" applyAlignment="1">
      <alignment horizontal="center" vertical="center" wrapText="1"/>
    </xf>
    <xf numFmtId="0" fontId="26" fillId="0" borderId="29" xfId="2" applyFont="1" applyFill="1" applyBorder="1" applyAlignment="1">
      <alignment horizontal="center" vertical="center" wrapText="1"/>
    </xf>
    <xf numFmtId="0" fontId="26" fillId="0" borderId="14" xfId="2" applyFont="1" applyFill="1" applyBorder="1" applyAlignment="1">
      <alignment horizontal="justify" vertical="center" wrapText="1"/>
    </xf>
    <xf numFmtId="0" fontId="26" fillId="0" borderId="15" xfId="2" applyFont="1" applyFill="1" applyBorder="1" applyAlignment="1">
      <alignment horizontal="center" vertical="center" wrapText="1"/>
    </xf>
    <xf numFmtId="0" fontId="26" fillId="0" borderId="40" xfId="2" applyFont="1" applyFill="1" applyBorder="1" applyAlignment="1">
      <alignment horizontal="center" vertical="center" wrapText="1"/>
    </xf>
    <xf numFmtId="4" fontId="34" fillId="0" borderId="4" xfId="2" applyNumberFormat="1" applyFont="1" applyFill="1" applyBorder="1" applyAlignment="1">
      <alignment horizontal="center" vertical="center" wrapText="1"/>
    </xf>
    <xf numFmtId="0" fontId="33" fillId="0" borderId="4" xfId="2" applyFont="1" applyFill="1" applyBorder="1" applyAlignment="1">
      <alignment horizontal="center" vertical="center" wrapText="1"/>
    </xf>
    <xf numFmtId="170" fontId="35" fillId="0" borderId="4" xfId="12" applyNumberFormat="1" applyFont="1" applyFill="1" applyBorder="1" applyAlignment="1">
      <alignment horizontal="center" vertical="center"/>
    </xf>
    <xf numFmtId="4" fontId="34" fillId="0" borderId="6" xfId="2" applyNumberFormat="1" applyFont="1" applyFill="1" applyBorder="1" applyAlignment="1">
      <alignment horizontal="center" vertical="center" wrapText="1"/>
    </xf>
    <xf numFmtId="170" fontId="33" fillId="0" borderId="12" xfId="12" applyNumberFormat="1" applyFont="1" applyFill="1" applyBorder="1" applyAlignment="1">
      <alignment horizontal="center" vertical="center"/>
    </xf>
    <xf numFmtId="14" fontId="33" fillId="0" borderId="12" xfId="12" applyNumberFormat="1" applyFont="1" applyFill="1" applyBorder="1" applyAlignment="1">
      <alignment horizontal="center" vertical="center"/>
    </xf>
    <xf numFmtId="0" fontId="2" fillId="0" borderId="0" xfId="1" applyFont="1" applyFill="1" applyAlignment="1">
      <alignment horizontal="center" vertical="center" wrapText="1"/>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2" fillId="0" borderId="0" xfId="0" applyFont="1" applyFill="1" applyAlignment="1">
      <alignment horizontal="center" vertical="center"/>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FF99FF"/>
      <color rgb="FFFFE5FF"/>
      <color rgb="FFB9FFD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1952625</xdr:colOff>
      <xdr:row>1</xdr:row>
      <xdr:rowOff>404813</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2625" cy="9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2" t="s">
        <v>20</v>
      </c>
      <c r="C5" s="22" t="s">
        <v>54</v>
      </c>
      <c r="D5" s="22" t="s">
        <v>93</v>
      </c>
      <c r="E5" s="26" t="s">
        <v>125</v>
      </c>
      <c r="F5" s="22" t="s">
        <v>25</v>
      </c>
      <c r="G5" s="22" t="s">
        <v>78</v>
      </c>
    </row>
    <row r="6" spans="2:7" ht="84.6" customHeight="1">
      <c r="B6" s="3" t="s">
        <v>28</v>
      </c>
      <c r="C6" s="4">
        <v>5526271.46</v>
      </c>
      <c r="D6" s="4">
        <v>2210508.5840000003</v>
      </c>
      <c r="E6" s="21">
        <f>+C6-D6</f>
        <v>3315762.8759999997</v>
      </c>
      <c r="F6" s="6" t="s">
        <v>97</v>
      </c>
      <c r="G6" s="3" t="s">
        <v>106</v>
      </c>
    </row>
    <row r="7" spans="2:7" ht="60.6" customHeight="1">
      <c r="B7" s="3" t="s">
        <v>65</v>
      </c>
      <c r="C7" s="4">
        <v>9523547</v>
      </c>
      <c r="D7" s="4">
        <v>1904709.4</v>
      </c>
      <c r="E7" s="21">
        <f>+C7-D7</f>
        <v>7618837.5999999996</v>
      </c>
      <c r="F7" s="6" t="s">
        <v>26</v>
      </c>
      <c r="G7" s="7" t="s">
        <v>130</v>
      </c>
    </row>
    <row r="8" spans="2:7" ht="102.6" customHeight="1">
      <c r="B8" s="3" t="s">
        <v>6</v>
      </c>
      <c r="C8" s="4">
        <v>8365692</v>
      </c>
      <c r="D8" s="4">
        <f>+C8*0.2</f>
        <v>1673138.4000000001</v>
      </c>
      <c r="E8" s="21">
        <f>+C8-D8</f>
        <v>6692553.5999999996</v>
      </c>
      <c r="F8" s="6" t="s">
        <v>102</v>
      </c>
      <c r="G8" s="7" t="s">
        <v>131</v>
      </c>
    </row>
    <row r="9" spans="2:7" ht="18" customHeight="1">
      <c r="B9" s="3" t="s">
        <v>128</v>
      </c>
      <c r="C9" s="4"/>
      <c r="D9" s="4"/>
      <c r="E9" s="21">
        <v>845084.59</v>
      </c>
      <c r="F9" s="6"/>
      <c r="G9" s="7"/>
    </row>
    <row r="10" spans="2:7" ht="21" customHeight="1">
      <c r="B10" s="29" t="s">
        <v>129</v>
      </c>
      <c r="C10" s="28"/>
      <c r="D10" s="28"/>
      <c r="E10" s="27">
        <f>SUM(E6:E9)</f>
        <v>18472238.665999997</v>
      </c>
      <c r="F10" s="28"/>
      <c r="G10" s="28"/>
    </row>
    <row r="13" spans="2:7">
      <c r="E13" s="24"/>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2" customWidth="1"/>
    <col min="8" max="8" width="23.7109375" style="12" customWidth="1"/>
    <col min="9" max="10" width="11" style="5" customWidth="1"/>
  </cols>
  <sheetData>
    <row r="2" spans="2:11" ht="15.6" customHeight="1">
      <c r="B2" s="119"/>
      <c r="C2" s="119"/>
      <c r="D2" s="119"/>
      <c r="E2" s="119"/>
      <c r="F2" s="119"/>
      <c r="G2" s="119"/>
      <c r="H2"/>
      <c r="I2" s="8"/>
      <c r="J2" s="8"/>
    </row>
    <row r="3" spans="2:11" ht="21.75" customHeight="1">
      <c r="B3" s="119" t="s">
        <v>287</v>
      </c>
      <c r="C3" s="119"/>
      <c r="D3" s="119"/>
      <c r="E3" s="119"/>
      <c r="F3" s="119"/>
      <c r="G3" s="119"/>
      <c r="H3" s="119"/>
      <c r="I3" s="8"/>
      <c r="J3" s="8"/>
    </row>
    <row r="5" spans="2:11" ht="33" customHeight="1">
      <c r="B5" s="30" t="s">
        <v>23</v>
      </c>
      <c r="C5" s="30" t="s">
        <v>132</v>
      </c>
      <c r="D5" s="30" t="s">
        <v>20</v>
      </c>
      <c r="E5" s="30" t="s">
        <v>54</v>
      </c>
      <c r="F5" s="30" t="s">
        <v>224</v>
      </c>
      <c r="G5" s="30" t="s">
        <v>225</v>
      </c>
      <c r="H5" s="30" t="s">
        <v>223</v>
      </c>
      <c r="I5" s="30" t="s">
        <v>32</v>
      </c>
      <c r="J5" s="30"/>
    </row>
    <row r="6" spans="2:11" ht="68.45" customHeight="1">
      <c r="B6" s="31">
        <v>1</v>
      </c>
      <c r="C6" s="32" t="s">
        <v>133</v>
      </c>
      <c r="D6" s="33" t="s">
        <v>134</v>
      </c>
      <c r="E6" s="34">
        <v>562500</v>
      </c>
      <c r="F6" s="34">
        <v>100000</v>
      </c>
      <c r="G6" s="33" t="s">
        <v>209</v>
      </c>
      <c r="H6" s="40" t="s">
        <v>234</v>
      </c>
      <c r="I6" s="41"/>
      <c r="J6" s="41"/>
    </row>
    <row r="7" spans="2:11" ht="112.9" customHeight="1">
      <c r="B7" s="31">
        <v>2</v>
      </c>
      <c r="C7" s="32" t="s">
        <v>133</v>
      </c>
      <c r="D7" s="33" t="s">
        <v>135</v>
      </c>
      <c r="E7" s="34">
        <v>0</v>
      </c>
      <c r="F7" s="34">
        <v>0</v>
      </c>
      <c r="G7" s="33" t="s">
        <v>226</v>
      </c>
      <c r="H7" s="40" t="s">
        <v>227</v>
      </c>
      <c r="I7" s="41"/>
      <c r="J7" s="41"/>
    </row>
    <row r="8" spans="2:11" ht="41.45" customHeight="1">
      <c r="B8" s="31">
        <v>3</v>
      </c>
      <c r="C8" s="32" t="s">
        <v>133</v>
      </c>
      <c r="D8" s="33" t="s">
        <v>136</v>
      </c>
      <c r="E8" s="34">
        <v>464035</v>
      </c>
      <c r="F8" s="34">
        <v>389400</v>
      </c>
      <c r="G8" s="33" t="s">
        <v>190</v>
      </c>
      <c r="H8" s="40" t="s">
        <v>228</v>
      </c>
      <c r="I8" s="32" t="s">
        <v>229</v>
      </c>
      <c r="J8" s="32"/>
    </row>
    <row r="9" spans="2:11" ht="38.450000000000003" customHeight="1">
      <c r="B9" s="31">
        <v>4</v>
      </c>
      <c r="C9" s="32" t="s">
        <v>137</v>
      </c>
      <c r="D9" s="33" t="s">
        <v>138</v>
      </c>
      <c r="E9" s="34">
        <v>0</v>
      </c>
      <c r="F9" s="34">
        <v>0</v>
      </c>
      <c r="G9" s="33" t="s">
        <v>184</v>
      </c>
      <c r="H9" s="40" t="s">
        <v>230</v>
      </c>
      <c r="I9" s="32"/>
      <c r="J9" s="32"/>
    </row>
    <row r="10" spans="2:11" ht="56.45" customHeight="1">
      <c r="B10" s="31">
        <v>5</v>
      </c>
      <c r="C10" s="32" t="s">
        <v>139</v>
      </c>
      <c r="D10" s="33" t="s">
        <v>140</v>
      </c>
      <c r="E10" s="34">
        <v>343950.65</v>
      </c>
      <c r="F10" s="34">
        <v>294952.09000000003</v>
      </c>
      <c r="G10" s="33" t="s">
        <v>189</v>
      </c>
      <c r="H10" s="40" t="s">
        <v>231</v>
      </c>
      <c r="I10" s="32" t="s">
        <v>229</v>
      </c>
      <c r="J10" s="32"/>
    </row>
    <row r="11" spans="2:11" ht="69.599999999999994" customHeight="1">
      <c r="B11" s="31">
        <v>6</v>
      </c>
      <c r="C11" s="32" t="s">
        <v>139</v>
      </c>
      <c r="D11" s="33" t="s">
        <v>141</v>
      </c>
      <c r="E11" s="34">
        <v>0</v>
      </c>
      <c r="F11" s="34">
        <v>55000</v>
      </c>
      <c r="G11" s="33" t="s">
        <v>197</v>
      </c>
      <c r="H11" s="40" t="s">
        <v>232</v>
      </c>
      <c r="I11" s="32" t="s">
        <v>233</v>
      </c>
      <c r="J11" s="32"/>
    </row>
    <row r="12" spans="2:11" ht="67.5">
      <c r="B12" s="31">
        <v>7</v>
      </c>
      <c r="C12" s="32" t="s">
        <v>142</v>
      </c>
      <c r="D12" s="33" t="s">
        <v>143</v>
      </c>
      <c r="E12" s="34">
        <v>0</v>
      </c>
      <c r="F12" s="34">
        <v>359000</v>
      </c>
      <c r="G12" s="33" t="s">
        <v>198</v>
      </c>
      <c r="H12" s="40" t="s">
        <v>235</v>
      </c>
      <c r="I12" s="32" t="s">
        <v>233</v>
      </c>
      <c r="J12" s="32"/>
    </row>
    <row r="13" spans="2:11" ht="71.45" customHeight="1">
      <c r="B13" s="31">
        <v>8</v>
      </c>
      <c r="C13" s="32" t="s">
        <v>144</v>
      </c>
      <c r="D13" s="33" t="s">
        <v>145</v>
      </c>
      <c r="E13" s="34">
        <v>0</v>
      </c>
      <c r="F13" s="34">
        <v>66000</v>
      </c>
      <c r="G13" s="33" t="s">
        <v>199</v>
      </c>
      <c r="H13" s="40" t="s">
        <v>232</v>
      </c>
      <c r="I13" s="32"/>
      <c r="J13" s="32"/>
    </row>
    <row r="14" spans="2:11" ht="35.450000000000003" customHeight="1">
      <c r="B14" s="31">
        <v>9</v>
      </c>
      <c r="C14" s="32" t="s">
        <v>144</v>
      </c>
      <c r="D14" s="33" t="s">
        <v>146</v>
      </c>
      <c r="E14" s="34">
        <v>0</v>
      </c>
      <c r="F14" s="34">
        <v>66000</v>
      </c>
      <c r="G14" s="33" t="s">
        <v>210</v>
      </c>
      <c r="H14" s="40" t="s">
        <v>236</v>
      </c>
      <c r="I14" s="32" t="s">
        <v>233</v>
      </c>
      <c r="J14" s="32"/>
      <c r="K14">
        <v>39900</v>
      </c>
    </row>
    <row r="15" spans="2:11" ht="71.45" customHeight="1">
      <c r="B15" s="31">
        <v>10</v>
      </c>
      <c r="C15" s="32" t="s">
        <v>147</v>
      </c>
      <c r="D15" s="33" t="s">
        <v>148</v>
      </c>
      <c r="E15" s="34">
        <v>647178.41</v>
      </c>
      <c r="F15" s="34">
        <v>131272.73000000001</v>
      </c>
      <c r="G15" s="33" t="s">
        <v>213</v>
      </c>
      <c r="H15" s="40" t="s">
        <v>237</v>
      </c>
      <c r="I15" s="32"/>
      <c r="J15" s="32"/>
      <c r="K15">
        <v>9</v>
      </c>
    </row>
    <row r="16" spans="2:11" ht="72.599999999999994" customHeight="1">
      <c r="B16" s="31">
        <v>11</v>
      </c>
      <c r="C16" s="32" t="s">
        <v>149</v>
      </c>
      <c r="D16" s="33" t="s">
        <v>150</v>
      </c>
      <c r="E16" s="34">
        <v>642216.24</v>
      </c>
      <c r="F16" s="34">
        <v>210000</v>
      </c>
      <c r="G16" s="33" t="s">
        <v>214</v>
      </c>
      <c r="H16" s="40" t="s">
        <v>239</v>
      </c>
      <c r="I16" s="32" t="s">
        <v>238</v>
      </c>
      <c r="J16" s="32"/>
      <c r="K16">
        <f>+K14*K15</f>
        <v>359100</v>
      </c>
    </row>
    <row r="17" spans="2:11" ht="34.9" customHeight="1">
      <c r="B17" s="31">
        <v>12</v>
      </c>
      <c r="C17" s="32" t="s">
        <v>149</v>
      </c>
      <c r="D17" s="33" t="s">
        <v>151</v>
      </c>
      <c r="E17" s="34">
        <v>0</v>
      </c>
      <c r="F17" s="34">
        <v>66000</v>
      </c>
      <c r="G17" s="33" t="s">
        <v>191</v>
      </c>
      <c r="H17" s="40" t="s">
        <v>236</v>
      </c>
      <c r="I17" s="32" t="s">
        <v>233</v>
      </c>
      <c r="J17" s="32"/>
      <c r="K17">
        <v>400</v>
      </c>
    </row>
    <row r="18" spans="2:11" ht="32.450000000000003" customHeight="1">
      <c r="B18" s="31">
        <v>13</v>
      </c>
      <c r="C18" s="32" t="s">
        <v>152</v>
      </c>
      <c r="D18" s="33" t="s">
        <v>153</v>
      </c>
      <c r="E18" s="34">
        <v>749038.88</v>
      </c>
      <c r="F18" s="34">
        <v>151327.85999999999</v>
      </c>
      <c r="G18" s="33" t="s">
        <v>215</v>
      </c>
      <c r="H18" s="33" t="s">
        <v>241</v>
      </c>
      <c r="I18" s="32"/>
      <c r="J18" s="32"/>
    </row>
    <row r="19" spans="2:11" ht="84" customHeight="1">
      <c r="B19" s="31">
        <v>14</v>
      </c>
      <c r="C19" s="32" t="s">
        <v>154</v>
      </c>
      <c r="D19" s="33" t="s">
        <v>155</v>
      </c>
      <c r="E19" s="34">
        <v>0</v>
      </c>
      <c r="F19" s="34">
        <v>83700</v>
      </c>
      <c r="G19" s="33" t="s">
        <v>242</v>
      </c>
      <c r="H19" s="40" t="s">
        <v>236</v>
      </c>
      <c r="I19" s="32"/>
      <c r="J19" s="32"/>
    </row>
    <row r="20" spans="2:11" ht="68.45" customHeight="1">
      <c r="B20" s="31">
        <v>15</v>
      </c>
      <c r="C20" s="32" t="s">
        <v>156</v>
      </c>
      <c r="D20" s="33" t="s">
        <v>157</v>
      </c>
      <c r="E20" s="34">
        <v>0</v>
      </c>
      <c r="F20" s="34">
        <v>0</v>
      </c>
      <c r="G20" s="33" t="s">
        <v>200</v>
      </c>
      <c r="H20" s="33"/>
      <c r="I20" s="32" t="s">
        <v>243</v>
      </c>
      <c r="J20" s="32"/>
    </row>
    <row r="21" spans="2:11" ht="41.45" customHeight="1">
      <c r="B21" s="31">
        <v>16</v>
      </c>
      <c r="C21" s="32" t="s">
        <v>156</v>
      </c>
      <c r="D21" s="33" t="s">
        <v>158</v>
      </c>
      <c r="E21" s="34">
        <v>364500</v>
      </c>
      <c r="F21" s="34">
        <v>0</v>
      </c>
      <c r="G21" s="33" t="s">
        <v>244</v>
      </c>
      <c r="H21" s="33"/>
      <c r="I21" s="32"/>
      <c r="J21" s="32"/>
    </row>
    <row r="22" spans="2:11" ht="43.9" customHeight="1">
      <c r="B22" s="31">
        <v>17</v>
      </c>
      <c r="C22" s="32" t="s">
        <v>156</v>
      </c>
      <c r="D22" s="33" t="s">
        <v>159</v>
      </c>
      <c r="E22" s="34">
        <v>507644</v>
      </c>
      <c r="F22" s="34">
        <v>280000</v>
      </c>
      <c r="G22" s="33" t="s">
        <v>192</v>
      </c>
      <c r="H22" s="40" t="s">
        <v>245</v>
      </c>
      <c r="I22" s="32" t="s">
        <v>229</v>
      </c>
      <c r="J22" s="32"/>
    </row>
    <row r="23" spans="2:11" ht="70.150000000000006" customHeight="1">
      <c r="B23" s="31">
        <v>18</v>
      </c>
      <c r="C23" s="32" t="s">
        <v>160</v>
      </c>
      <c r="D23" s="33" t="s">
        <v>161</v>
      </c>
      <c r="E23" s="34">
        <v>0</v>
      </c>
      <c r="F23" s="34">
        <v>55000</v>
      </c>
      <c r="G23" s="33" t="s">
        <v>201</v>
      </c>
      <c r="H23" s="40" t="s">
        <v>246</v>
      </c>
      <c r="I23" s="32" t="s">
        <v>247</v>
      </c>
      <c r="J23" s="32"/>
    </row>
    <row r="24" spans="2:11" ht="42.75" customHeight="1">
      <c r="B24" s="31">
        <v>19</v>
      </c>
      <c r="C24" s="32" t="s">
        <v>162</v>
      </c>
      <c r="D24" s="33" t="s">
        <v>163</v>
      </c>
      <c r="E24" s="34">
        <v>236700</v>
      </c>
      <c r="F24" s="34">
        <v>23000</v>
      </c>
      <c r="G24" s="33" t="s">
        <v>220</v>
      </c>
      <c r="H24" s="33" t="s">
        <v>248</v>
      </c>
      <c r="I24" s="32"/>
      <c r="J24" s="32"/>
    </row>
    <row r="25" spans="2:11" ht="42.6" customHeight="1">
      <c r="B25" s="31">
        <v>20</v>
      </c>
      <c r="C25" s="32" t="s">
        <v>164</v>
      </c>
      <c r="D25" s="33" t="s">
        <v>165</v>
      </c>
      <c r="E25" s="34">
        <v>343891.51</v>
      </c>
      <c r="F25" s="34">
        <v>294901.38</v>
      </c>
      <c r="G25" s="33" t="s">
        <v>193</v>
      </c>
      <c r="H25" s="33"/>
      <c r="I25" s="32" t="s">
        <v>229</v>
      </c>
      <c r="J25" s="32"/>
    </row>
    <row r="26" spans="2:11" ht="58.9" customHeight="1">
      <c r="B26" s="31">
        <v>21</v>
      </c>
      <c r="C26" s="32" t="s">
        <v>166</v>
      </c>
      <c r="D26" s="33" t="s">
        <v>167</v>
      </c>
      <c r="E26" s="34">
        <v>553122.69999999995</v>
      </c>
      <c r="F26" s="34">
        <v>121756</v>
      </c>
      <c r="G26" s="33" t="s">
        <v>216</v>
      </c>
      <c r="H26" s="33" t="s">
        <v>241</v>
      </c>
      <c r="I26" s="32"/>
      <c r="J26" s="32"/>
    </row>
    <row r="27" spans="2:11" ht="58.9" customHeight="1">
      <c r="B27" s="31">
        <v>22</v>
      </c>
      <c r="C27" s="32" t="s">
        <v>168</v>
      </c>
      <c r="D27" s="33" t="s">
        <v>169</v>
      </c>
      <c r="E27" s="34">
        <v>0</v>
      </c>
      <c r="F27" s="34">
        <v>0</v>
      </c>
      <c r="G27" s="33" t="s">
        <v>204</v>
      </c>
      <c r="H27" s="40" t="s">
        <v>249</v>
      </c>
      <c r="I27" s="32" t="s">
        <v>250</v>
      </c>
      <c r="J27" s="32"/>
    </row>
    <row r="28" spans="2:11" ht="57.6" customHeight="1">
      <c r="B28" s="31">
        <v>23</v>
      </c>
      <c r="C28" s="32" t="s">
        <v>170</v>
      </c>
      <c r="D28" s="33" t="s">
        <v>171</v>
      </c>
      <c r="E28" s="34">
        <v>0</v>
      </c>
      <c r="F28" s="34">
        <v>0</v>
      </c>
      <c r="G28" s="33" t="s">
        <v>187</v>
      </c>
      <c r="H28" s="40" t="s">
        <v>230</v>
      </c>
      <c r="I28" s="32"/>
      <c r="J28" s="32"/>
    </row>
    <row r="29" spans="2:11" ht="70.900000000000006" customHeight="1">
      <c r="B29" s="31">
        <v>24</v>
      </c>
      <c r="C29" s="32" t="s">
        <v>170</v>
      </c>
      <c r="D29" s="33" t="s">
        <v>172</v>
      </c>
      <c r="E29" s="34">
        <v>0</v>
      </c>
      <c r="F29" s="34">
        <v>359000</v>
      </c>
      <c r="G29" s="33" t="s">
        <v>194</v>
      </c>
      <c r="H29" s="40" t="s">
        <v>251</v>
      </c>
      <c r="I29" s="32" t="s">
        <v>233</v>
      </c>
      <c r="J29" s="32"/>
    </row>
    <row r="30" spans="2:11" ht="33" customHeight="1">
      <c r="B30" s="31">
        <v>25</v>
      </c>
      <c r="C30" s="32" t="s">
        <v>170</v>
      </c>
      <c r="D30" s="33" t="s">
        <v>141</v>
      </c>
      <c r="E30" s="34">
        <v>0</v>
      </c>
      <c r="F30" s="34">
        <v>90000</v>
      </c>
      <c r="G30" s="33" t="s">
        <v>219</v>
      </c>
      <c r="H30" s="40" t="s">
        <v>236</v>
      </c>
      <c r="I30" s="32" t="s">
        <v>229</v>
      </c>
      <c r="J30" s="32"/>
    </row>
    <row r="31" spans="2:11" ht="33.6" customHeight="1">
      <c r="B31" s="31">
        <v>26</v>
      </c>
      <c r="C31" s="32" t="s">
        <v>173</v>
      </c>
      <c r="D31" s="33" t="s">
        <v>174</v>
      </c>
      <c r="E31" s="34">
        <v>834512</v>
      </c>
      <c r="F31" s="34">
        <v>454237.5</v>
      </c>
      <c r="G31" s="33" t="s">
        <v>195</v>
      </c>
      <c r="H31" s="33"/>
      <c r="I31" s="32" t="s">
        <v>229</v>
      </c>
      <c r="J31" s="32"/>
    </row>
    <row r="32" spans="2:11" ht="59.45" customHeight="1">
      <c r="B32" s="31">
        <v>27</v>
      </c>
      <c r="C32" s="32" t="s">
        <v>175</v>
      </c>
      <c r="D32" s="33" t="s">
        <v>176</v>
      </c>
      <c r="E32" s="34">
        <v>407480.07</v>
      </c>
      <c r="F32" s="34">
        <v>217138</v>
      </c>
      <c r="G32" s="33" t="s">
        <v>203</v>
      </c>
      <c r="H32" s="40" t="s">
        <v>252</v>
      </c>
      <c r="I32" s="32"/>
      <c r="J32" s="32"/>
    </row>
    <row r="33" spans="2:10" ht="60.6" customHeight="1">
      <c r="B33" s="31">
        <v>28</v>
      </c>
      <c r="C33" s="32" t="s">
        <v>175</v>
      </c>
      <c r="D33" s="33" t="s">
        <v>177</v>
      </c>
      <c r="E33" s="34">
        <v>20000</v>
      </c>
      <c r="F33" s="34">
        <v>299550</v>
      </c>
      <c r="G33" s="33" t="s">
        <v>202</v>
      </c>
      <c r="H33" s="33"/>
      <c r="I33" s="32" t="s">
        <v>233</v>
      </c>
      <c r="J33" s="32"/>
    </row>
    <row r="34" spans="2:10" ht="75" customHeight="1">
      <c r="B34" s="31">
        <v>29</v>
      </c>
      <c r="C34" s="32" t="s">
        <v>175</v>
      </c>
      <c r="D34" s="33" t="s">
        <v>178</v>
      </c>
      <c r="E34" s="34">
        <v>777007.57</v>
      </c>
      <c r="F34" s="34">
        <v>332000</v>
      </c>
      <c r="G34" s="33" t="s">
        <v>217</v>
      </c>
      <c r="H34" s="40" t="s">
        <v>239</v>
      </c>
      <c r="I34" s="32" t="s">
        <v>238</v>
      </c>
      <c r="J34" s="32"/>
    </row>
    <row r="35" spans="2:10" ht="82.15" customHeight="1">
      <c r="B35" s="31">
        <v>30</v>
      </c>
      <c r="C35" s="32" t="s">
        <v>175</v>
      </c>
      <c r="D35" s="33" t="s">
        <v>185</v>
      </c>
      <c r="E35" s="34">
        <v>0</v>
      </c>
      <c r="F35" s="34">
        <v>359000</v>
      </c>
      <c r="G35" s="33" t="s">
        <v>196</v>
      </c>
      <c r="H35" s="33" t="s">
        <v>253</v>
      </c>
      <c r="I35" s="32" t="s">
        <v>254</v>
      </c>
      <c r="J35" s="32"/>
    </row>
    <row r="36" spans="2:10" ht="43.15" customHeight="1">
      <c r="B36" s="31">
        <v>31</v>
      </c>
      <c r="C36" s="32" t="s">
        <v>179</v>
      </c>
      <c r="D36" s="33" t="s">
        <v>180</v>
      </c>
      <c r="E36" s="34">
        <v>713702.38</v>
      </c>
      <c r="F36" s="34">
        <v>182449</v>
      </c>
      <c r="G36" s="33" t="s">
        <v>218</v>
      </c>
      <c r="H36" s="33" t="s">
        <v>241</v>
      </c>
      <c r="I36" s="32"/>
      <c r="J36" s="32"/>
    </row>
    <row r="37" spans="2:10" ht="58.15" customHeight="1">
      <c r="B37" s="31">
        <v>32</v>
      </c>
      <c r="C37" s="36" t="s">
        <v>181</v>
      </c>
      <c r="D37" s="37" t="s">
        <v>182</v>
      </c>
      <c r="E37" s="34">
        <v>0</v>
      </c>
      <c r="F37" s="34">
        <v>0</v>
      </c>
      <c r="G37" s="33" t="s">
        <v>188</v>
      </c>
      <c r="H37" s="40" t="s">
        <v>230</v>
      </c>
      <c r="I37" s="32"/>
      <c r="J37" s="32"/>
    </row>
    <row r="38" spans="2:10" ht="61.15" customHeight="1">
      <c r="B38" s="31">
        <v>33</v>
      </c>
      <c r="C38" s="36" t="s">
        <v>181</v>
      </c>
      <c r="D38" s="37" t="s">
        <v>183</v>
      </c>
      <c r="E38" s="34">
        <v>0</v>
      </c>
      <c r="F38" s="34">
        <v>0</v>
      </c>
      <c r="G38" s="33" t="s">
        <v>186</v>
      </c>
      <c r="H38" s="33"/>
      <c r="I38" s="32" t="s">
        <v>255</v>
      </c>
      <c r="J38" s="32"/>
    </row>
    <row r="39" spans="2:10" ht="22.15" customHeight="1">
      <c r="B39" s="31"/>
      <c r="C39" s="31"/>
      <c r="D39" s="38" t="s">
        <v>284</v>
      </c>
      <c r="E39" s="39">
        <f>SUM(E6:E38)</f>
        <v>8167479.4100000001</v>
      </c>
      <c r="F39" s="39">
        <f>SUM(F6:F38)</f>
        <v>5040684.5600000005</v>
      </c>
      <c r="G39" s="35"/>
      <c r="H39" s="35"/>
      <c r="I39" s="31"/>
      <c r="J39" s="31"/>
    </row>
    <row r="40" spans="2:10" ht="9.6" customHeight="1"/>
    <row r="41" spans="2:10" ht="20.45" customHeight="1">
      <c r="B41" s="119" t="s">
        <v>260</v>
      </c>
      <c r="C41" s="119"/>
      <c r="D41" s="119"/>
      <c r="E41" s="119"/>
      <c r="F41" s="119"/>
      <c r="G41" s="119"/>
      <c r="H41"/>
      <c r="I41" s="8"/>
      <c r="J41" s="8"/>
    </row>
    <row r="43" spans="2:10" ht="41.45" customHeight="1">
      <c r="B43" s="30" t="s">
        <v>23</v>
      </c>
      <c r="C43" s="30" t="s">
        <v>132</v>
      </c>
      <c r="D43" s="30" t="s">
        <v>20</v>
      </c>
      <c r="E43" s="30" t="s">
        <v>54</v>
      </c>
      <c r="F43" s="30" t="s">
        <v>263</v>
      </c>
      <c r="G43" s="30" t="s">
        <v>205</v>
      </c>
      <c r="H43" s="30"/>
      <c r="I43" s="30"/>
      <c r="J43" s="30"/>
    </row>
    <row r="44" spans="2:10" ht="59.45" customHeight="1">
      <c r="B44" s="31">
        <v>1</v>
      </c>
      <c r="C44" s="32" t="s">
        <v>207</v>
      </c>
      <c r="D44" s="33" t="s">
        <v>206</v>
      </c>
      <c r="E44" s="34">
        <v>0</v>
      </c>
      <c r="F44" s="34">
        <v>55000</v>
      </c>
      <c r="G44" s="35" t="s">
        <v>208</v>
      </c>
      <c r="H44" s="35" t="s">
        <v>240</v>
      </c>
      <c r="I44" s="31"/>
      <c r="J44" s="31"/>
    </row>
    <row r="45" spans="2:10" ht="25.15" customHeight="1">
      <c r="B45" s="31">
        <v>2</v>
      </c>
      <c r="C45" s="32" t="s">
        <v>149</v>
      </c>
      <c r="D45" s="33" t="s">
        <v>212</v>
      </c>
      <c r="E45" s="34">
        <v>0</v>
      </c>
      <c r="F45" s="34">
        <v>55000</v>
      </c>
      <c r="G45" s="35" t="s">
        <v>211</v>
      </c>
      <c r="H45" s="35" t="s">
        <v>240</v>
      </c>
      <c r="I45" s="31"/>
      <c r="J45" s="31"/>
    </row>
    <row r="46" spans="2:10" ht="32.25" customHeight="1">
      <c r="B46" s="31">
        <v>3</v>
      </c>
      <c r="C46" s="32" t="s">
        <v>221</v>
      </c>
      <c r="D46" s="33" t="s">
        <v>261</v>
      </c>
      <c r="E46" s="34">
        <v>0</v>
      </c>
      <c r="F46" s="34">
        <v>30000</v>
      </c>
      <c r="G46" s="35"/>
      <c r="H46" s="35" t="s">
        <v>265</v>
      </c>
      <c r="I46" s="31"/>
      <c r="J46" s="31"/>
    </row>
    <row r="47" spans="2:10" ht="30" customHeight="1">
      <c r="B47" s="31">
        <v>4</v>
      </c>
      <c r="C47" s="32" t="s">
        <v>149</v>
      </c>
      <c r="D47" s="33" t="s">
        <v>264</v>
      </c>
      <c r="E47" s="34">
        <v>0</v>
      </c>
      <c r="F47" s="34">
        <v>100000</v>
      </c>
      <c r="G47" s="35"/>
      <c r="H47" s="35" t="s">
        <v>266</v>
      </c>
      <c r="I47" s="31"/>
      <c r="J47" s="31"/>
    </row>
    <row r="48" spans="2:10" ht="26.25" customHeight="1">
      <c r="B48" s="31">
        <v>5</v>
      </c>
      <c r="C48" s="32" t="s">
        <v>156</v>
      </c>
      <c r="D48" s="33" t="s">
        <v>262</v>
      </c>
      <c r="E48" s="34">
        <v>0</v>
      </c>
      <c r="F48" s="34">
        <v>54000</v>
      </c>
      <c r="G48" s="35"/>
      <c r="H48" s="35" t="s">
        <v>267</v>
      </c>
      <c r="I48" s="31"/>
      <c r="J48" s="31"/>
    </row>
    <row r="49" spans="2:10" ht="26.25" customHeight="1">
      <c r="B49" s="31">
        <v>6</v>
      </c>
      <c r="C49" s="32" t="s">
        <v>133</v>
      </c>
      <c r="D49" s="33" t="s">
        <v>256</v>
      </c>
      <c r="E49" s="34">
        <v>0</v>
      </c>
      <c r="F49" s="34">
        <v>150000</v>
      </c>
      <c r="G49" s="35" t="s">
        <v>257</v>
      </c>
      <c r="H49" s="35" t="s">
        <v>258</v>
      </c>
      <c r="I49" s="31"/>
      <c r="J49" s="31"/>
    </row>
    <row r="50" spans="2:10" ht="26.25" customHeight="1">
      <c r="B50" s="31">
        <v>7</v>
      </c>
      <c r="C50" s="32" t="s">
        <v>162</v>
      </c>
      <c r="D50" s="33" t="s">
        <v>222</v>
      </c>
      <c r="E50" s="34">
        <v>0</v>
      </c>
      <c r="F50" s="34">
        <v>15000</v>
      </c>
      <c r="G50" s="35"/>
      <c r="H50" s="35" t="s">
        <v>267</v>
      </c>
      <c r="I50" s="31"/>
      <c r="J50" s="31"/>
    </row>
    <row r="51" spans="2:10" ht="26.25" customHeight="1">
      <c r="B51" s="31">
        <v>8</v>
      </c>
      <c r="C51" s="32" t="s">
        <v>181</v>
      </c>
      <c r="D51" s="33" t="s">
        <v>259</v>
      </c>
      <c r="E51" s="34">
        <v>0</v>
      </c>
      <c r="F51" s="34">
        <v>0</v>
      </c>
      <c r="G51" s="35"/>
      <c r="H51" s="35"/>
      <c r="I51" s="31"/>
      <c r="J51" s="31"/>
    </row>
    <row r="52" spans="2:10" ht="22.15" customHeight="1">
      <c r="B52" s="31"/>
      <c r="C52" s="31"/>
      <c r="D52" s="38" t="s">
        <v>284</v>
      </c>
      <c r="E52" s="39">
        <f>SUM(E44:E51)</f>
        <v>0</v>
      </c>
      <c r="F52" s="39">
        <f>SUM(F44:F51)</f>
        <v>459000</v>
      </c>
      <c r="G52" s="35"/>
      <c r="H52" s="35"/>
      <c r="I52" s="31"/>
      <c r="J52" s="31"/>
    </row>
    <row r="53" spans="2:10" ht="18" customHeight="1">
      <c r="B53" s="48"/>
      <c r="C53" s="48"/>
      <c r="D53" s="49" t="s">
        <v>285</v>
      </c>
      <c r="E53" s="39">
        <f>+E39+E52</f>
        <v>8167479.4100000001</v>
      </c>
      <c r="F53" s="39">
        <f>+F39+F52</f>
        <v>5499684.5600000005</v>
      </c>
    </row>
    <row r="54" spans="2:10" ht="13.5">
      <c r="B54" s="48"/>
      <c r="C54" s="48"/>
      <c r="D54" s="49" t="s">
        <v>286</v>
      </c>
      <c r="E54" s="50"/>
      <c r="F54" s="51">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4" hidden="1" customWidth="1"/>
    <col min="9" max="9" width="0" hidden="1" customWidth="1"/>
    <col min="10" max="10" width="5.42578125" customWidth="1"/>
    <col min="11" max="11" width="11.7109375" bestFit="1" customWidth="1"/>
  </cols>
  <sheetData>
    <row r="2" spans="2:10">
      <c r="B2" s="122" t="s">
        <v>69</v>
      </c>
      <c r="C2" s="122"/>
      <c r="D2" s="122"/>
      <c r="E2" s="122"/>
      <c r="F2" s="122"/>
      <c r="G2" s="122"/>
      <c r="H2" s="122"/>
    </row>
    <row r="3" spans="2:10">
      <c r="C3" s="8"/>
    </row>
    <row r="4" spans="2:10" ht="18" customHeight="1">
      <c r="B4" s="120" t="s">
        <v>70</v>
      </c>
      <c r="C4" s="120" t="s">
        <v>54</v>
      </c>
      <c r="D4" s="120" t="s">
        <v>127</v>
      </c>
      <c r="E4" s="120" t="s">
        <v>126</v>
      </c>
      <c r="F4" s="23"/>
      <c r="G4" s="120" t="s">
        <v>90</v>
      </c>
      <c r="H4" s="123" t="s">
        <v>75</v>
      </c>
      <c r="J4" s="120"/>
    </row>
    <row r="5" spans="2:10" ht="18" customHeight="1">
      <c r="B5" s="121"/>
      <c r="C5" s="121"/>
      <c r="D5" s="121" t="s">
        <v>58</v>
      </c>
      <c r="E5" s="121"/>
      <c r="F5" s="16" t="s">
        <v>74</v>
      </c>
      <c r="G5" s="121"/>
      <c r="H5" s="124"/>
      <c r="J5" s="121"/>
    </row>
    <row r="6" spans="2:10" ht="19.899999999999999" customHeight="1">
      <c r="B6" s="3" t="s">
        <v>71</v>
      </c>
      <c r="C6" s="47">
        <f>+PROYECTOS!H72</f>
        <v>8167479.4100000001</v>
      </c>
      <c r="D6" s="4">
        <f>+PROYECTOS!I72</f>
        <v>5499684.5600000005</v>
      </c>
      <c r="E6" s="4">
        <f t="shared" ref="E6:E11" si="0">+C6-D6</f>
        <v>2667794.8499999996</v>
      </c>
      <c r="F6" s="4"/>
      <c r="G6" s="4"/>
      <c r="H6" s="15"/>
      <c r="I6" s="9"/>
      <c r="J6" s="44">
        <f>+E6/C6</f>
        <v>0.32663625043653455</v>
      </c>
    </row>
    <row r="7" spans="2:10" ht="19.899999999999999" customHeight="1">
      <c r="B7" s="3" t="s">
        <v>76</v>
      </c>
      <c r="C7" s="47">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5"/>
      <c r="I7" s="9"/>
      <c r="J7" s="44">
        <f>+E7/C7</f>
        <v>0.34711406605378248</v>
      </c>
    </row>
    <row r="8" spans="2:10" ht="19.899999999999999" customHeight="1">
      <c r="B8" s="3" t="s">
        <v>64</v>
      </c>
      <c r="C8" s="47">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5"/>
      <c r="I8" s="9"/>
      <c r="J8" s="44">
        <f>+E8/C8</f>
        <v>0.28200016856402166</v>
      </c>
    </row>
    <row r="9" spans="2:10" ht="19.899999999999999" customHeight="1">
      <c r="B9" s="3" t="s">
        <v>77</v>
      </c>
      <c r="C9" s="47">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5"/>
      <c r="I9" s="9"/>
      <c r="J9" s="44">
        <f>+E9/C9</f>
        <v>0.34847747862991313</v>
      </c>
    </row>
    <row r="10" spans="2:10" ht="19.899999999999999" customHeight="1">
      <c r="B10" s="3" t="s">
        <v>283</v>
      </c>
      <c r="C10" s="47">
        <v>0</v>
      </c>
      <c r="D10" s="4">
        <f>+PROYECTOS!I32</f>
        <v>22000000</v>
      </c>
      <c r="E10" s="4">
        <f t="shared" si="0"/>
        <v>-22000000</v>
      </c>
      <c r="F10" s="4"/>
      <c r="G10" s="4"/>
      <c r="H10" s="15"/>
      <c r="I10" s="25"/>
      <c r="J10" s="44">
        <v>0</v>
      </c>
    </row>
    <row r="11" spans="2:10" ht="19.899999999999999" customHeight="1">
      <c r="B11" s="17" t="s">
        <v>73</v>
      </c>
      <c r="C11" s="18">
        <f>SUM(C6:C10)</f>
        <v>157683525.25999999</v>
      </c>
      <c r="D11" s="18">
        <f>SUM(D6:D10)</f>
        <v>127538148.192</v>
      </c>
      <c r="E11" s="18">
        <f t="shared" si="0"/>
        <v>30145377.067999989</v>
      </c>
      <c r="F11" s="19"/>
      <c r="G11" s="18"/>
      <c r="H11" s="20"/>
      <c r="J11" s="45">
        <f>+E11/C11</f>
        <v>0.19117645307773348</v>
      </c>
    </row>
    <row r="12" spans="2:10">
      <c r="B12" s="10"/>
      <c r="C12" s="11"/>
      <c r="D12" s="10"/>
      <c r="E12" s="10"/>
      <c r="F12" s="10"/>
      <c r="G12" s="10"/>
      <c r="J12" s="10"/>
    </row>
    <row r="13" spans="2:10">
      <c r="D13" s="24"/>
      <c r="E13" s="46"/>
    </row>
    <row r="14" spans="2:10">
      <c r="C14" s="24"/>
      <c r="D14" s="24"/>
    </row>
    <row r="15" spans="2:10">
      <c r="D15" s="24"/>
    </row>
    <row r="17" spans="4:4">
      <c r="D17" s="24"/>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I172"/>
  <sheetViews>
    <sheetView tabSelected="1" zoomScale="70" zoomScaleNormal="70" zoomScaleSheetLayoutView="75" workbookViewId="0">
      <selection activeCell="H8" sqref="H8"/>
    </sheetView>
  </sheetViews>
  <sheetFormatPr baseColWidth="10" defaultColWidth="11.42578125" defaultRowHeight="12.75"/>
  <cols>
    <col min="1" max="1" width="0.42578125" style="99" customWidth="1"/>
    <col min="2" max="2" width="10.140625" style="97" bestFit="1" customWidth="1"/>
    <col min="3" max="3" width="15.7109375" style="97" hidden="1" customWidth="1"/>
    <col min="4" max="4" width="11.140625" style="97" hidden="1" customWidth="1"/>
    <col min="5" max="5" width="41.42578125" style="95" customWidth="1"/>
    <col min="6" max="6" width="24.140625" style="97" customWidth="1"/>
    <col min="7" max="7" width="23.5703125" style="95" hidden="1" customWidth="1"/>
    <col min="8" max="8" width="64.85546875" style="97" customWidth="1"/>
    <col min="9" max="9" width="52.7109375" style="98" customWidth="1"/>
    <col min="10" max="10" width="23.5703125" style="97" customWidth="1"/>
    <col min="11" max="11" width="21.140625" style="97" customWidth="1"/>
    <col min="12" max="12" width="29.85546875" style="97" customWidth="1"/>
    <col min="13" max="13" width="18.140625" style="97" customWidth="1"/>
    <col min="14" max="14" width="22.85546875" style="97" customWidth="1"/>
    <col min="15" max="15" width="50.5703125" style="100" customWidth="1"/>
    <col min="16" max="16" width="31.85546875" style="100" customWidth="1"/>
    <col min="17" max="17" width="38.42578125" style="100" customWidth="1"/>
    <col min="18" max="18" width="33.5703125" style="99" customWidth="1"/>
    <col min="19" max="20" width="11.42578125" style="99"/>
    <col min="21" max="21" width="255.7109375" style="99" customWidth="1"/>
    <col min="22" max="40" width="11.42578125" style="99"/>
    <col min="41" max="41" width="105.7109375" style="115" customWidth="1"/>
    <col min="42" max="1153" width="11.42578125" style="115"/>
    <col min="1154" max="16384" width="11.42578125" style="99"/>
  </cols>
  <sheetData>
    <row r="1" spans="1:1153" ht="42" customHeight="1">
      <c r="G1" s="97"/>
      <c r="I1" s="97"/>
    </row>
    <row r="2" spans="1:1153" ht="42" customHeight="1" thickBot="1"/>
    <row r="3" spans="1:1153" s="102" customFormat="1" ht="36.75" customHeight="1" thickBot="1">
      <c r="B3" s="132" t="s">
        <v>541</v>
      </c>
      <c r="C3" s="133"/>
      <c r="D3" s="133"/>
      <c r="E3" s="133"/>
      <c r="F3" s="133"/>
      <c r="G3" s="133"/>
      <c r="H3" s="134"/>
      <c r="I3" s="96"/>
      <c r="J3" s="96"/>
      <c r="K3" s="96"/>
      <c r="L3" s="96"/>
      <c r="M3" s="96"/>
      <c r="N3" s="96"/>
      <c r="O3" s="96"/>
      <c r="P3" s="96"/>
      <c r="Q3" s="101"/>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c r="IT3" s="118"/>
      <c r="IU3" s="118"/>
      <c r="IV3" s="118"/>
      <c r="IW3" s="118"/>
      <c r="IX3" s="118"/>
      <c r="IY3" s="118"/>
      <c r="IZ3" s="118"/>
      <c r="JA3" s="118"/>
      <c r="JB3" s="118"/>
      <c r="JC3" s="118"/>
      <c r="JD3" s="118"/>
      <c r="JE3" s="118"/>
      <c r="JF3" s="118"/>
      <c r="JG3" s="118"/>
      <c r="JH3" s="118"/>
      <c r="JI3" s="118"/>
      <c r="JJ3" s="118"/>
      <c r="JK3" s="118"/>
      <c r="JL3" s="118"/>
      <c r="JM3" s="118"/>
      <c r="JN3" s="118"/>
      <c r="JO3" s="118"/>
      <c r="JP3" s="118"/>
      <c r="JQ3" s="118"/>
      <c r="JR3" s="118"/>
      <c r="JS3" s="118"/>
      <c r="JT3" s="118"/>
      <c r="JU3" s="118"/>
      <c r="JV3" s="118"/>
      <c r="JW3" s="118"/>
      <c r="JX3" s="118"/>
      <c r="JY3" s="118"/>
      <c r="JZ3" s="118"/>
      <c r="KA3" s="118"/>
      <c r="KB3" s="118"/>
      <c r="KC3" s="118"/>
      <c r="KD3" s="118"/>
      <c r="KE3" s="118"/>
      <c r="KF3" s="118"/>
      <c r="KG3" s="118"/>
      <c r="KH3" s="118"/>
      <c r="KI3" s="118"/>
      <c r="KJ3" s="118"/>
      <c r="KK3" s="118"/>
      <c r="KL3" s="118"/>
      <c r="KM3" s="118"/>
      <c r="KN3" s="118"/>
      <c r="KO3" s="118"/>
      <c r="KP3" s="118"/>
      <c r="KQ3" s="118"/>
      <c r="KR3" s="118"/>
      <c r="KS3" s="118"/>
      <c r="KT3" s="118"/>
      <c r="KU3" s="118"/>
      <c r="KV3" s="118"/>
      <c r="KW3" s="118"/>
      <c r="KX3" s="118"/>
      <c r="KY3" s="118"/>
      <c r="KZ3" s="118"/>
      <c r="LA3" s="118"/>
      <c r="LB3" s="118"/>
      <c r="LC3" s="118"/>
      <c r="LD3" s="118"/>
      <c r="LE3" s="118"/>
      <c r="LF3" s="118"/>
      <c r="LG3" s="118"/>
      <c r="LH3" s="118"/>
      <c r="LI3" s="118"/>
      <c r="LJ3" s="118"/>
      <c r="LK3" s="118"/>
      <c r="LL3" s="118"/>
      <c r="LM3" s="118"/>
      <c r="LN3" s="118"/>
      <c r="LO3" s="118"/>
      <c r="LP3" s="118"/>
      <c r="LQ3" s="118"/>
      <c r="LR3" s="118"/>
      <c r="LS3" s="118"/>
      <c r="LT3" s="118"/>
      <c r="LU3" s="118"/>
      <c r="LV3" s="118"/>
      <c r="LW3" s="118"/>
      <c r="LX3" s="118"/>
      <c r="LY3" s="118"/>
      <c r="LZ3" s="118"/>
      <c r="MA3" s="118"/>
      <c r="MB3" s="118"/>
      <c r="MC3" s="118"/>
      <c r="MD3" s="118"/>
      <c r="ME3" s="118"/>
      <c r="MF3" s="118"/>
      <c r="MG3" s="118"/>
      <c r="MH3" s="118"/>
      <c r="MI3" s="118"/>
      <c r="MJ3" s="118"/>
      <c r="MK3" s="118"/>
      <c r="ML3" s="118"/>
      <c r="MM3" s="118"/>
      <c r="MN3" s="118"/>
      <c r="MO3" s="118"/>
      <c r="MP3" s="118"/>
      <c r="MQ3" s="118"/>
      <c r="MR3" s="118"/>
      <c r="MS3" s="118"/>
      <c r="MT3" s="118"/>
      <c r="MU3" s="118"/>
      <c r="MV3" s="118"/>
      <c r="MW3" s="118"/>
      <c r="MX3" s="118"/>
      <c r="MY3" s="118"/>
      <c r="MZ3" s="118"/>
      <c r="NA3" s="118"/>
      <c r="NB3" s="118"/>
      <c r="NC3" s="118"/>
      <c r="ND3" s="118"/>
      <c r="NE3" s="118"/>
      <c r="NF3" s="118"/>
      <c r="NG3" s="118"/>
      <c r="NH3" s="118"/>
      <c r="NI3" s="118"/>
      <c r="NJ3" s="118"/>
      <c r="NK3" s="118"/>
      <c r="NL3" s="118"/>
      <c r="NM3" s="118"/>
      <c r="NN3" s="118"/>
      <c r="NO3" s="118"/>
      <c r="NP3" s="118"/>
      <c r="NQ3" s="118"/>
      <c r="NR3" s="118"/>
      <c r="NS3" s="118"/>
      <c r="NT3" s="118"/>
      <c r="NU3" s="118"/>
      <c r="NV3" s="118"/>
      <c r="NW3" s="118"/>
      <c r="NX3" s="118"/>
      <c r="NY3" s="118"/>
      <c r="NZ3" s="118"/>
      <c r="OA3" s="118"/>
      <c r="OB3" s="118"/>
      <c r="OC3" s="118"/>
      <c r="OD3" s="118"/>
      <c r="OE3" s="118"/>
      <c r="OF3" s="118"/>
      <c r="OG3" s="118"/>
      <c r="OH3" s="118"/>
      <c r="OI3" s="118"/>
      <c r="OJ3" s="118"/>
      <c r="OK3" s="118"/>
      <c r="OL3" s="118"/>
      <c r="OM3" s="118"/>
      <c r="ON3" s="118"/>
      <c r="OO3" s="118"/>
      <c r="OP3" s="118"/>
      <c r="OQ3" s="118"/>
      <c r="OR3" s="118"/>
      <c r="OS3" s="118"/>
      <c r="OT3" s="118"/>
      <c r="OU3" s="118"/>
      <c r="OV3" s="118"/>
      <c r="OW3" s="118"/>
      <c r="OX3" s="118"/>
      <c r="OY3" s="118"/>
      <c r="OZ3" s="118"/>
      <c r="PA3" s="118"/>
      <c r="PB3" s="118"/>
      <c r="PC3" s="118"/>
      <c r="PD3" s="118"/>
      <c r="PE3" s="118"/>
      <c r="PF3" s="118"/>
      <c r="PG3" s="118"/>
      <c r="PH3" s="118"/>
      <c r="PI3" s="118"/>
      <c r="PJ3" s="118"/>
      <c r="PK3" s="118"/>
      <c r="PL3" s="118"/>
      <c r="PM3" s="118"/>
      <c r="PN3" s="118"/>
      <c r="PO3" s="118"/>
      <c r="PP3" s="118"/>
      <c r="PQ3" s="118"/>
      <c r="PR3" s="118"/>
      <c r="PS3" s="118"/>
      <c r="PT3" s="118"/>
      <c r="PU3" s="118"/>
      <c r="PV3" s="118"/>
      <c r="PW3" s="118"/>
      <c r="PX3" s="118"/>
      <c r="PY3" s="118"/>
      <c r="PZ3" s="118"/>
      <c r="QA3" s="118"/>
      <c r="QB3" s="118"/>
      <c r="QC3" s="118"/>
      <c r="QD3" s="118"/>
      <c r="QE3" s="118"/>
      <c r="QF3" s="118"/>
      <c r="QG3" s="118"/>
      <c r="QH3" s="118"/>
      <c r="QI3" s="118"/>
      <c r="QJ3" s="118"/>
      <c r="QK3" s="118"/>
      <c r="QL3" s="118"/>
      <c r="QM3" s="118"/>
      <c r="QN3" s="118"/>
      <c r="QO3" s="118"/>
      <c r="QP3" s="118"/>
      <c r="QQ3" s="118"/>
      <c r="QR3" s="118"/>
      <c r="QS3" s="118"/>
      <c r="QT3" s="118"/>
      <c r="QU3" s="118"/>
      <c r="QV3" s="118"/>
      <c r="QW3" s="118"/>
      <c r="QX3" s="118"/>
      <c r="QY3" s="118"/>
      <c r="QZ3" s="118"/>
      <c r="RA3" s="118"/>
      <c r="RB3" s="118"/>
      <c r="RC3" s="118"/>
      <c r="RD3" s="118"/>
      <c r="RE3" s="118"/>
      <c r="RF3" s="118"/>
      <c r="RG3" s="118"/>
      <c r="RH3" s="118"/>
      <c r="RI3" s="118"/>
      <c r="RJ3" s="118"/>
      <c r="RK3" s="118"/>
      <c r="RL3" s="118"/>
      <c r="RM3" s="118"/>
      <c r="RN3" s="118"/>
      <c r="RO3" s="118"/>
      <c r="RP3" s="118"/>
      <c r="RQ3" s="118"/>
      <c r="RR3" s="118"/>
      <c r="RS3" s="118"/>
      <c r="RT3" s="118"/>
      <c r="RU3" s="118"/>
      <c r="RV3" s="118"/>
      <c r="RW3" s="118"/>
      <c r="RX3" s="118"/>
      <c r="RY3" s="118"/>
      <c r="RZ3" s="118"/>
      <c r="SA3" s="118"/>
      <c r="SB3" s="118"/>
      <c r="SC3" s="118"/>
      <c r="SD3" s="118"/>
      <c r="SE3" s="118"/>
      <c r="SF3" s="118"/>
      <c r="SG3" s="118"/>
      <c r="SH3" s="118"/>
      <c r="SI3" s="118"/>
      <c r="SJ3" s="118"/>
      <c r="SK3" s="118"/>
      <c r="SL3" s="118"/>
      <c r="SM3" s="118"/>
      <c r="SN3" s="118"/>
      <c r="SO3" s="118"/>
      <c r="SP3" s="118"/>
      <c r="SQ3" s="118"/>
      <c r="SR3" s="118"/>
      <c r="SS3" s="118"/>
      <c r="ST3" s="118"/>
      <c r="SU3" s="118"/>
      <c r="SV3" s="118"/>
      <c r="SW3" s="118"/>
      <c r="SX3" s="118"/>
      <c r="SY3" s="118"/>
      <c r="SZ3" s="118"/>
      <c r="TA3" s="118"/>
      <c r="TB3" s="118"/>
      <c r="TC3" s="118"/>
      <c r="TD3" s="118"/>
      <c r="TE3" s="118"/>
      <c r="TF3" s="118"/>
      <c r="TG3" s="118"/>
      <c r="TH3" s="118"/>
      <c r="TI3" s="118"/>
      <c r="TJ3" s="118"/>
      <c r="TK3" s="118"/>
      <c r="TL3" s="118"/>
      <c r="TM3" s="118"/>
      <c r="TN3" s="118"/>
      <c r="TO3" s="118"/>
      <c r="TP3" s="118"/>
      <c r="TQ3" s="118"/>
      <c r="TR3" s="118"/>
      <c r="TS3" s="118"/>
      <c r="TT3" s="118"/>
      <c r="TU3" s="118"/>
      <c r="TV3" s="118"/>
      <c r="TW3" s="118"/>
      <c r="TX3" s="118"/>
      <c r="TY3" s="118"/>
      <c r="TZ3" s="118"/>
      <c r="UA3" s="118"/>
      <c r="UB3" s="118"/>
      <c r="UC3" s="118"/>
      <c r="UD3" s="118"/>
      <c r="UE3" s="118"/>
      <c r="UF3" s="118"/>
      <c r="UG3" s="118"/>
      <c r="UH3" s="118"/>
      <c r="UI3" s="118"/>
      <c r="UJ3" s="118"/>
      <c r="UK3" s="118"/>
      <c r="UL3" s="118"/>
      <c r="UM3" s="118"/>
      <c r="UN3" s="118"/>
      <c r="UO3" s="118"/>
      <c r="UP3" s="118"/>
      <c r="UQ3" s="118"/>
      <c r="UR3" s="118"/>
      <c r="US3" s="118"/>
      <c r="UT3" s="118"/>
      <c r="UU3" s="118"/>
      <c r="UV3" s="118"/>
      <c r="UW3" s="118"/>
      <c r="UX3" s="118"/>
      <c r="UY3" s="118"/>
      <c r="UZ3" s="118"/>
      <c r="VA3" s="118"/>
      <c r="VB3" s="118"/>
      <c r="VC3" s="118"/>
      <c r="VD3" s="118"/>
      <c r="VE3" s="118"/>
      <c r="VF3" s="118"/>
      <c r="VG3" s="118"/>
      <c r="VH3" s="118"/>
      <c r="VI3" s="118"/>
      <c r="VJ3" s="118"/>
      <c r="VK3" s="118"/>
      <c r="VL3" s="118"/>
      <c r="VM3" s="118"/>
      <c r="VN3" s="118"/>
      <c r="VO3" s="118"/>
      <c r="VP3" s="118"/>
      <c r="VQ3" s="118"/>
      <c r="VR3" s="118"/>
      <c r="VS3" s="118"/>
      <c r="VT3" s="118"/>
      <c r="VU3" s="118"/>
      <c r="VV3" s="118"/>
      <c r="VW3" s="118"/>
      <c r="VX3" s="118"/>
      <c r="VY3" s="118"/>
      <c r="VZ3" s="118"/>
      <c r="WA3" s="118"/>
      <c r="WB3" s="118"/>
      <c r="WC3" s="118"/>
      <c r="WD3" s="118"/>
      <c r="WE3" s="118"/>
      <c r="WF3" s="118"/>
      <c r="WG3" s="118"/>
      <c r="WH3" s="118"/>
      <c r="WI3" s="118"/>
      <c r="WJ3" s="118"/>
      <c r="WK3" s="118"/>
      <c r="WL3" s="118"/>
      <c r="WM3" s="118"/>
      <c r="WN3" s="118"/>
      <c r="WO3" s="118"/>
      <c r="WP3" s="118"/>
      <c r="WQ3" s="118"/>
      <c r="WR3" s="118"/>
      <c r="WS3" s="118"/>
      <c r="WT3" s="118"/>
      <c r="WU3" s="118"/>
      <c r="WV3" s="118"/>
      <c r="WW3" s="118"/>
      <c r="WX3" s="118"/>
      <c r="WY3" s="118"/>
      <c r="WZ3" s="118"/>
      <c r="XA3" s="118"/>
      <c r="XB3" s="118"/>
      <c r="XC3" s="118"/>
      <c r="XD3" s="118"/>
      <c r="XE3" s="118"/>
      <c r="XF3" s="118"/>
      <c r="XG3" s="118"/>
      <c r="XH3" s="118"/>
      <c r="XI3" s="118"/>
      <c r="XJ3" s="118"/>
      <c r="XK3" s="118"/>
      <c r="XL3" s="118"/>
      <c r="XM3" s="118"/>
      <c r="XN3" s="118"/>
      <c r="XO3" s="118"/>
      <c r="XP3" s="118"/>
      <c r="XQ3" s="118"/>
      <c r="XR3" s="118"/>
      <c r="XS3" s="118"/>
      <c r="XT3" s="118"/>
      <c r="XU3" s="118"/>
      <c r="XV3" s="118"/>
      <c r="XW3" s="118"/>
      <c r="XX3" s="118"/>
      <c r="XY3" s="118"/>
      <c r="XZ3" s="118"/>
      <c r="YA3" s="118"/>
      <c r="YB3" s="118"/>
      <c r="YC3" s="118"/>
      <c r="YD3" s="118"/>
      <c r="YE3" s="118"/>
      <c r="YF3" s="118"/>
      <c r="YG3" s="118"/>
      <c r="YH3" s="118"/>
      <c r="YI3" s="118"/>
      <c r="YJ3" s="118"/>
      <c r="YK3" s="118"/>
      <c r="YL3" s="118"/>
      <c r="YM3" s="118"/>
      <c r="YN3" s="118"/>
      <c r="YO3" s="118"/>
      <c r="YP3" s="118"/>
      <c r="YQ3" s="118"/>
      <c r="YR3" s="118"/>
      <c r="YS3" s="118"/>
      <c r="YT3" s="118"/>
      <c r="YU3" s="118"/>
      <c r="YV3" s="118"/>
      <c r="YW3" s="118"/>
      <c r="YX3" s="118"/>
      <c r="YY3" s="118"/>
      <c r="YZ3" s="118"/>
      <c r="ZA3" s="118"/>
      <c r="ZB3" s="118"/>
      <c r="ZC3" s="118"/>
      <c r="ZD3" s="118"/>
      <c r="ZE3" s="118"/>
      <c r="ZF3" s="118"/>
      <c r="ZG3" s="118"/>
      <c r="ZH3" s="118"/>
      <c r="ZI3" s="118"/>
      <c r="ZJ3" s="118"/>
      <c r="ZK3" s="118"/>
      <c r="ZL3" s="118"/>
      <c r="ZM3" s="118"/>
      <c r="ZN3" s="118"/>
      <c r="ZO3" s="118"/>
      <c r="ZP3" s="118"/>
      <c r="ZQ3" s="118"/>
      <c r="ZR3" s="118"/>
      <c r="ZS3" s="118"/>
      <c r="ZT3" s="118"/>
      <c r="ZU3" s="118"/>
      <c r="ZV3" s="118"/>
      <c r="ZW3" s="118"/>
      <c r="ZX3" s="118"/>
      <c r="ZY3" s="118"/>
      <c r="ZZ3" s="118"/>
      <c r="AAA3" s="118"/>
      <c r="AAB3" s="118"/>
      <c r="AAC3" s="118"/>
      <c r="AAD3" s="118"/>
      <c r="AAE3" s="118"/>
      <c r="AAF3" s="118"/>
      <c r="AAG3" s="118"/>
      <c r="AAH3" s="118"/>
      <c r="AAI3" s="118"/>
      <c r="AAJ3" s="118"/>
      <c r="AAK3" s="118"/>
      <c r="AAL3" s="118"/>
      <c r="AAM3" s="118"/>
      <c r="AAN3" s="118"/>
      <c r="AAO3" s="118"/>
      <c r="AAP3" s="118"/>
      <c r="AAQ3" s="118"/>
      <c r="AAR3" s="118"/>
      <c r="AAS3" s="118"/>
      <c r="AAT3" s="118"/>
      <c r="AAU3" s="118"/>
      <c r="AAV3" s="118"/>
      <c r="AAW3" s="118"/>
      <c r="AAX3" s="118"/>
      <c r="AAY3" s="118"/>
      <c r="AAZ3" s="118"/>
      <c r="ABA3" s="118"/>
      <c r="ABB3" s="118"/>
      <c r="ABC3" s="118"/>
      <c r="ABD3" s="118"/>
      <c r="ABE3" s="118"/>
      <c r="ABF3" s="118"/>
      <c r="ABG3" s="118"/>
      <c r="ABH3" s="118"/>
      <c r="ABI3" s="118"/>
      <c r="ABJ3" s="118"/>
      <c r="ABK3" s="118"/>
      <c r="ABL3" s="118"/>
      <c r="ABM3" s="118"/>
      <c r="ABN3" s="118"/>
      <c r="ABO3" s="118"/>
      <c r="ABP3" s="118"/>
      <c r="ABQ3" s="118"/>
      <c r="ABR3" s="118"/>
      <c r="ABS3" s="118"/>
      <c r="ABT3" s="118"/>
      <c r="ABU3" s="118"/>
      <c r="ABV3" s="118"/>
      <c r="ABW3" s="118"/>
      <c r="ABX3" s="118"/>
      <c r="ABY3" s="118"/>
      <c r="ABZ3" s="118"/>
      <c r="ACA3" s="118"/>
      <c r="ACB3" s="118"/>
      <c r="ACC3" s="118"/>
      <c r="ACD3" s="118"/>
      <c r="ACE3" s="118"/>
      <c r="ACF3" s="118"/>
      <c r="ACG3" s="118"/>
      <c r="ACH3" s="118"/>
      <c r="ACI3" s="118"/>
      <c r="ACJ3" s="118"/>
      <c r="ACK3" s="118"/>
      <c r="ACL3" s="118"/>
      <c r="ACM3" s="118"/>
      <c r="ACN3" s="118"/>
      <c r="ACO3" s="118"/>
      <c r="ACP3" s="118"/>
      <c r="ACQ3" s="118"/>
      <c r="ACR3" s="118"/>
      <c r="ACS3" s="118"/>
      <c r="ACT3" s="118"/>
      <c r="ACU3" s="118"/>
      <c r="ACV3" s="118"/>
      <c r="ACW3" s="118"/>
      <c r="ACX3" s="118"/>
      <c r="ACY3" s="118"/>
      <c r="ACZ3" s="118"/>
      <c r="ADA3" s="118"/>
      <c r="ADB3" s="118"/>
      <c r="ADC3" s="118"/>
      <c r="ADD3" s="118"/>
      <c r="ADE3" s="118"/>
      <c r="ADF3" s="118"/>
      <c r="ADG3" s="118"/>
      <c r="ADH3" s="118"/>
      <c r="ADI3" s="118"/>
      <c r="ADJ3" s="118"/>
      <c r="ADK3" s="118"/>
      <c r="ADL3" s="118"/>
      <c r="ADM3" s="118"/>
      <c r="ADN3" s="118"/>
      <c r="ADO3" s="118"/>
      <c r="ADP3" s="118"/>
      <c r="ADQ3" s="118"/>
      <c r="ADR3" s="118"/>
      <c r="ADS3" s="118"/>
      <c r="ADT3" s="118"/>
      <c r="ADU3" s="118"/>
      <c r="ADV3" s="118"/>
      <c r="ADW3" s="118"/>
      <c r="ADX3" s="118"/>
      <c r="ADY3" s="118"/>
      <c r="ADZ3" s="118"/>
      <c r="AEA3" s="118"/>
      <c r="AEB3" s="118"/>
      <c r="AEC3" s="118"/>
      <c r="AED3" s="118"/>
      <c r="AEE3" s="118"/>
      <c r="AEF3" s="118"/>
      <c r="AEG3" s="118"/>
      <c r="AEH3" s="118"/>
      <c r="AEI3" s="118"/>
      <c r="AEJ3" s="118"/>
      <c r="AEK3" s="118"/>
      <c r="AEL3" s="118"/>
      <c r="AEM3" s="118"/>
      <c r="AEN3" s="118"/>
      <c r="AEO3" s="118"/>
      <c r="AEP3" s="118"/>
      <c r="AEQ3" s="118"/>
      <c r="AER3" s="118"/>
      <c r="AES3" s="118"/>
      <c r="AET3" s="118"/>
      <c r="AEU3" s="118"/>
      <c r="AEV3" s="118"/>
      <c r="AEW3" s="118"/>
      <c r="AEX3" s="118"/>
      <c r="AEY3" s="118"/>
      <c r="AEZ3" s="118"/>
      <c r="AFA3" s="118"/>
      <c r="AFB3" s="118"/>
      <c r="AFC3" s="118"/>
      <c r="AFD3" s="118"/>
      <c r="AFE3" s="118"/>
      <c r="AFF3" s="118"/>
      <c r="AFG3" s="118"/>
      <c r="AFH3" s="118"/>
      <c r="AFI3" s="118"/>
      <c r="AFJ3" s="118"/>
      <c r="AFK3" s="118"/>
      <c r="AFL3" s="118"/>
      <c r="AFM3" s="118"/>
      <c r="AFN3" s="118"/>
      <c r="AFO3" s="118"/>
      <c r="AFP3" s="118"/>
      <c r="AFQ3" s="118"/>
      <c r="AFR3" s="118"/>
      <c r="AFS3" s="118"/>
      <c r="AFT3" s="118"/>
      <c r="AFU3" s="118"/>
      <c r="AFV3" s="118"/>
      <c r="AFW3" s="118"/>
      <c r="AFX3" s="118"/>
      <c r="AFY3" s="118"/>
      <c r="AFZ3" s="118"/>
      <c r="AGA3" s="118"/>
      <c r="AGB3" s="118"/>
      <c r="AGC3" s="118"/>
      <c r="AGD3" s="118"/>
      <c r="AGE3" s="118"/>
      <c r="AGF3" s="118"/>
      <c r="AGG3" s="118"/>
      <c r="AGH3" s="118"/>
      <c r="AGI3" s="118"/>
      <c r="AGJ3" s="118"/>
      <c r="AGK3" s="118"/>
      <c r="AGL3" s="118"/>
      <c r="AGM3" s="118"/>
      <c r="AGN3" s="118"/>
      <c r="AGO3" s="118"/>
      <c r="AGP3" s="118"/>
      <c r="AGQ3" s="118"/>
      <c r="AGR3" s="118"/>
      <c r="AGS3" s="118"/>
      <c r="AGT3" s="118"/>
      <c r="AGU3" s="118"/>
      <c r="AGV3" s="118"/>
      <c r="AGW3" s="118"/>
      <c r="AGX3" s="118"/>
      <c r="AGY3" s="118"/>
      <c r="AGZ3" s="118"/>
      <c r="AHA3" s="118"/>
      <c r="AHB3" s="118"/>
      <c r="AHC3" s="118"/>
      <c r="AHD3" s="118"/>
      <c r="AHE3" s="118"/>
      <c r="AHF3" s="118"/>
      <c r="AHG3" s="118"/>
      <c r="AHH3" s="118"/>
      <c r="AHI3" s="118"/>
      <c r="AHJ3" s="118"/>
      <c r="AHK3" s="118"/>
      <c r="AHL3" s="118"/>
      <c r="AHM3" s="118"/>
      <c r="AHN3" s="118"/>
      <c r="AHO3" s="118"/>
      <c r="AHP3" s="118"/>
      <c r="AHQ3" s="118"/>
      <c r="AHR3" s="118"/>
      <c r="AHS3" s="118"/>
      <c r="AHT3" s="118"/>
      <c r="AHU3" s="118"/>
      <c r="AHV3" s="118"/>
      <c r="AHW3" s="118"/>
      <c r="AHX3" s="118"/>
      <c r="AHY3" s="118"/>
      <c r="AHZ3" s="118"/>
      <c r="AIA3" s="118"/>
      <c r="AIB3" s="118"/>
      <c r="AIC3" s="118"/>
      <c r="AID3" s="118"/>
      <c r="AIE3" s="118"/>
      <c r="AIF3" s="118"/>
      <c r="AIG3" s="118"/>
      <c r="AIH3" s="118"/>
      <c r="AII3" s="118"/>
      <c r="AIJ3" s="118"/>
      <c r="AIK3" s="118"/>
      <c r="AIL3" s="118"/>
      <c r="AIM3" s="118"/>
      <c r="AIN3" s="118"/>
      <c r="AIO3" s="118"/>
      <c r="AIP3" s="118"/>
      <c r="AIQ3" s="118"/>
      <c r="AIR3" s="118"/>
      <c r="AIS3" s="118"/>
      <c r="AIT3" s="118"/>
      <c r="AIU3" s="118"/>
      <c r="AIV3" s="118"/>
      <c r="AIW3" s="118"/>
      <c r="AIX3" s="118"/>
      <c r="AIY3" s="118"/>
      <c r="AIZ3" s="118"/>
      <c r="AJA3" s="118"/>
      <c r="AJB3" s="118"/>
      <c r="AJC3" s="118"/>
      <c r="AJD3" s="118"/>
      <c r="AJE3" s="118"/>
      <c r="AJF3" s="118"/>
      <c r="AJG3" s="118"/>
      <c r="AJH3" s="118"/>
      <c r="AJI3" s="118"/>
      <c r="AJJ3" s="118"/>
      <c r="AJK3" s="118"/>
      <c r="AJL3" s="118"/>
      <c r="AJM3" s="118"/>
      <c r="AJN3" s="118"/>
      <c r="AJO3" s="118"/>
      <c r="AJP3" s="118"/>
      <c r="AJQ3" s="118"/>
      <c r="AJR3" s="118"/>
      <c r="AJS3" s="118"/>
      <c r="AJT3" s="118"/>
      <c r="AJU3" s="118"/>
      <c r="AJV3" s="118"/>
      <c r="AJW3" s="118"/>
      <c r="AJX3" s="118"/>
      <c r="AJY3" s="118"/>
      <c r="AJZ3" s="118"/>
      <c r="AKA3" s="118"/>
      <c r="AKB3" s="118"/>
      <c r="AKC3" s="118"/>
      <c r="AKD3" s="118"/>
      <c r="AKE3" s="118"/>
      <c r="AKF3" s="118"/>
      <c r="AKG3" s="118"/>
      <c r="AKH3" s="118"/>
      <c r="AKI3" s="118"/>
      <c r="AKJ3" s="118"/>
      <c r="AKK3" s="118"/>
      <c r="AKL3" s="118"/>
      <c r="AKM3" s="118"/>
      <c r="AKN3" s="118"/>
      <c r="AKO3" s="118"/>
      <c r="AKP3" s="118"/>
      <c r="AKQ3" s="118"/>
      <c r="AKR3" s="118"/>
      <c r="AKS3" s="118"/>
      <c r="AKT3" s="118"/>
      <c r="AKU3" s="118"/>
      <c r="AKV3" s="118"/>
      <c r="AKW3" s="118"/>
      <c r="AKX3" s="118"/>
      <c r="AKY3" s="118"/>
      <c r="AKZ3" s="118"/>
      <c r="ALA3" s="118"/>
      <c r="ALB3" s="118"/>
      <c r="ALC3" s="118"/>
      <c r="ALD3" s="118"/>
      <c r="ALE3" s="118"/>
      <c r="ALF3" s="118"/>
      <c r="ALG3" s="118"/>
      <c r="ALH3" s="118"/>
      <c r="ALI3" s="118"/>
      <c r="ALJ3" s="118"/>
      <c r="ALK3" s="118"/>
      <c r="ALL3" s="118"/>
      <c r="ALM3" s="118"/>
      <c r="ALN3" s="118"/>
      <c r="ALO3" s="118"/>
      <c r="ALP3" s="118"/>
      <c r="ALQ3" s="118"/>
      <c r="ALR3" s="118"/>
      <c r="ALS3" s="118"/>
      <c r="ALT3" s="118"/>
      <c r="ALU3" s="118"/>
      <c r="ALV3" s="118"/>
      <c r="ALW3" s="118"/>
      <c r="ALX3" s="118"/>
      <c r="ALY3" s="118"/>
      <c r="ALZ3" s="118"/>
      <c r="AMA3" s="118"/>
      <c r="AMB3" s="118"/>
      <c r="AMC3" s="118"/>
      <c r="AMD3" s="118"/>
      <c r="AME3" s="118"/>
      <c r="AMF3" s="118"/>
      <c r="AMG3" s="118"/>
      <c r="AMH3" s="118"/>
      <c r="AMI3" s="118"/>
      <c r="AMJ3" s="118"/>
      <c r="AMK3" s="118"/>
      <c r="AML3" s="118"/>
      <c r="AMM3" s="118"/>
      <c r="AMN3" s="118"/>
      <c r="AMO3" s="118"/>
      <c r="AMP3" s="118"/>
      <c r="AMQ3" s="118"/>
      <c r="AMR3" s="118"/>
      <c r="AMS3" s="118"/>
      <c r="AMT3" s="118"/>
      <c r="AMU3" s="118"/>
      <c r="AMV3" s="118"/>
      <c r="AMW3" s="118"/>
      <c r="AMX3" s="118"/>
      <c r="AMY3" s="118"/>
      <c r="AMZ3" s="118"/>
      <c r="ANA3" s="118"/>
      <c r="ANB3" s="118"/>
      <c r="ANC3" s="118"/>
      <c r="AND3" s="118"/>
      <c r="ANE3" s="118"/>
      <c r="ANF3" s="118"/>
      <c r="ANG3" s="118"/>
      <c r="ANH3" s="118"/>
      <c r="ANI3" s="118"/>
      <c r="ANJ3" s="118"/>
      <c r="ANK3" s="118"/>
      <c r="ANL3" s="118"/>
      <c r="ANM3" s="118"/>
      <c r="ANN3" s="118"/>
      <c r="ANO3" s="118"/>
      <c r="ANP3" s="118"/>
      <c r="ANQ3" s="118"/>
      <c r="ANR3" s="118"/>
      <c r="ANS3" s="118"/>
      <c r="ANT3" s="118"/>
      <c r="ANU3" s="118"/>
      <c r="ANV3" s="118"/>
      <c r="ANW3" s="118"/>
      <c r="ANX3" s="118"/>
      <c r="ANY3" s="118"/>
      <c r="ANZ3" s="118"/>
      <c r="AOA3" s="118"/>
      <c r="AOB3" s="118"/>
      <c r="AOC3" s="118"/>
      <c r="AOD3" s="118"/>
      <c r="AOE3" s="118"/>
      <c r="AOF3" s="118"/>
      <c r="AOG3" s="118"/>
      <c r="AOH3" s="118"/>
      <c r="AOI3" s="118"/>
      <c r="AOJ3" s="118"/>
      <c r="AOK3" s="118"/>
      <c r="AOL3" s="118"/>
      <c r="AOM3" s="118"/>
      <c r="AON3" s="118"/>
      <c r="AOO3" s="118"/>
      <c r="AOP3" s="118"/>
      <c r="AOQ3" s="118"/>
      <c r="AOR3" s="118"/>
      <c r="AOS3" s="118"/>
      <c r="AOT3" s="118"/>
      <c r="AOU3" s="118"/>
      <c r="AOV3" s="118"/>
      <c r="AOW3" s="118"/>
      <c r="AOX3" s="118"/>
      <c r="AOY3" s="118"/>
      <c r="AOZ3" s="118"/>
      <c r="APA3" s="118"/>
      <c r="APB3" s="118"/>
      <c r="APC3" s="118"/>
      <c r="APD3" s="118"/>
      <c r="APE3" s="118"/>
      <c r="APF3" s="118"/>
      <c r="APG3" s="118"/>
      <c r="APH3" s="118"/>
      <c r="API3" s="118"/>
      <c r="APJ3" s="118"/>
      <c r="APK3" s="118"/>
      <c r="APL3" s="118"/>
      <c r="APM3" s="118"/>
      <c r="APN3" s="118"/>
      <c r="APO3" s="118"/>
      <c r="APP3" s="118"/>
      <c r="APQ3" s="118"/>
      <c r="APR3" s="118"/>
      <c r="APS3" s="118"/>
      <c r="APT3" s="118"/>
      <c r="APU3" s="118"/>
      <c r="APV3" s="118"/>
      <c r="APW3" s="118"/>
      <c r="APX3" s="118"/>
      <c r="APY3" s="118"/>
      <c r="APZ3" s="118"/>
      <c r="AQA3" s="118"/>
      <c r="AQB3" s="118"/>
      <c r="AQC3" s="118"/>
      <c r="AQD3" s="118"/>
      <c r="AQE3" s="118"/>
      <c r="AQF3" s="118"/>
      <c r="AQG3" s="118"/>
      <c r="AQH3" s="118"/>
      <c r="AQI3" s="118"/>
      <c r="AQJ3" s="118"/>
      <c r="AQK3" s="118"/>
      <c r="AQL3" s="118"/>
      <c r="AQM3" s="118"/>
      <c r="AQN3" s="118"/>
      <c r="AQO3" s="118"/>
      <c r="AQP3" s="118"/>
      <c r="AQQ3" s="118"/>
      <c r="AQR3" s="118"/>
      <c r="AQS3" s="118"/>
      <c r="AQT3" s="118"/>
      <c r="AQU3" s="118"/>
      <c r="AQV3" s="118"/>
      <c r="AQW3" s="118"/>
      <c r="AQX3" s="118"/>
      <c r="AQY3" s="118"/>
      <c r="AQZ3" s="118"/>
      <c r="ARA3" s="118"/>
      <c r="ARB3" s="118"/>
      <c r="ARC3" s="118"/>
      <c r="ARD3" s="118"/>
      <c r="ARE3" s="118"/>
      <c r="ARF3" s="118"/>
      <c r="ARG3" s="118"/>
      <c r="ARH3" s="118"/>
      <c r="ARI3" s="118"/>
    </row>
    <row r="4" spans="1:1153" s="102" customFormat="1" ht="40.5" customHeight="1" thickBot="1">
      <c r="A4" s="103"/>
      <c r="B4" s="130" t="s">
        <v>23</v>
      </c>
      <c r="C4" s="130" t="s">
        <v>302</v>
      </c>
      <c r="D4" s="130" t="s">
        <v>301</v>
      </c>
      <c r="E4" s="130" t="s">
        <v>300</v>
      </c>
      <c r="F4" s="130" t="s">
        <v>299</v>
      </c>
      <c r="G4" s="130" t="s">
        <v>404</v>
      </c>
      <c r="H4" s="130" t="s">
        <v>298</v>
      </c>
      <c r="I4" s="128" t="s">
        <v>289</v>
      </c>
      <c r="J4" s="125" t="s">
        <v>290</v>
      </c>
      <c r="K4" s="126"/>
      <c r="L4" s="126"/>
      <c r="M4" s="126"/>
      <c r="N4" s="127"/>
      <c r="O4" s="104" t="s">
        <v>303</v>
      </c>
      <c r="P4" s="104" t="s">
        <v>291</v>
      </c>
      <c r="Q4" s="104" t="s">
        <v>292</v>
      </c>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c r="IT4" s="118"/>
      <c r="IU4" s="118"/>
      <c r="IV4" s="118"/>
      <c r="IW4" s="118"/>
      <c r="IX4" s="118"/>
      <c r="IY4" s="118"/>
      <c r="IZ4" s="118"/>
      <c r="JA4" s="118"/>
      <c r="JB4" s="118"/>
      <c r="JC4" s="118"/>
      <c r="JD4" s="118"/>
      <c r="JE4" s="118"/>
      <c r="JF4" s="118"/>
      <c r="JG4" s="118"/>
      <c r="JH4" s="118"/>
      <c r="JI4" s="118"/>
      <c r="JJ4" s="118"/>
      <c r="JK4" s="118"/>
      <c r="JL4" s="118"/>
      <c r="JM4" s="118"/>
      <c r="JN4" s="118"/>
      <c r="JO4" s="118"/>
      <c r="JP4" s="118"/>
      <c r="JQ4" s="118"/>
      <c r="JR4" s="118"/>
      <c r="JS4" s="118"/>
      <c r="JT4" s="118"/>
      <c r="JU4" s="118"/>
      <c r="JV4" s="118"/>
      <c r="JW4" s="118"/>
      <c r="JX4" s="118"/>
      <c r="JY4" s="118"/>
      <c r="JZ4" s="118"/>
      <c r="KA4" s="118"/>
      <c r="KB4" s="118"/>
      <c r="KC4" s="118"/>
      <c r="KD4" s="118"/>
      <c r="KE4" s="118"/>
      <c r="KF4" s="118"/>
      <c r="KG4" s="118"/>
      <c r="KH4" s="118"/>
      <c r="KI4" s="118"/>
      <c r="KJ4" s="118"/>
      <c r="KK4" s="118"/>
      <c r="KL4" s="118"/>
      <c r="KM4" s="118"/>
      <c r="KN4" s="118"/>
      <c r="KO4" s="118"/>
      <c r="KP4" s="118"/>
      <c r="KQ4" s="118"/>
      <c r="KR4" s="118"/>
      <c r="KS4" s="118"/>
      <c r="KT4" s="118"/>
      <c r="KU4" s="118"/>
      <c r="KV4" s="118"/>
      <c r="KW4" s="118"/>
      <c r="KX4" s="118"/>
      <c r="KY4" s="118"/>
      <c r="KZ4" s="118"/>
      <c r="LA4" s="118"/>
      <c r="LB4" s="118"/>
      <c r="LC4" s="118"/>
      <c r="LD4" s="118"/>
      <c r="LE4" s="118"/>
      <c r="LF4" s="118"/>
      <c r="LG4" s="118"/>
      <c r="LH4" s="118"/>
      <c r="LI4" s="118"/>
      <c r="LJ4" s="118"/>
      <c r="LK4" s="118"/>
      <c r="LL4" s="118"/>
      <c r="LM4" s="118"/>
      <c r="LN4" s="118"/>
      <c r="LO4" s="118"/>
      <c r="LP4" s="118"/>
      <c r="LQ4" s="118"/>
      <c r="LR4" s="118"/>
      <c r="LS4" s="118"/>
      <c r="LT4" s="118"/>
      <c r="LU4" s="118"/>
      <c r="LV4" s="118"/>
      <c r="LW4" s="118"/>
      <c r="LX4" s="118"/>
      <c r="LY4" s="118"/>
      <c r="LZ4" s="118"/>
      <c r="MA4" s="118"/>
      <c r="MB4" s="118"/>
      <c r="MC4" s="118"/>
      <c r="MD4" s="118"/>
      <c r="ME4" s="118"/>
      <c r="MF4" s="118"/>
      <c r="MG4" s="118"/>
      <c r="MH4" s="118"/>
      <c r="MI4" s="118"/>
      <c r="MJ4" s="118"/>
      <c r="MK4" s="118"/>
      <c r="ML4" s="118"/>
      <c r="MM4" s="118"/>
      <c r="MN4" s="118"/>
      <c r="MO4" s="118"/>
      <c r="MP4" s="118"/>
      <c r="MQ4" s="118"/>
      <c r="MR4" s="118"/>
      <c r="MS4" s="118"/>
      <c r="MT4" s="118"/>
      <c r="MU4" s="118"/>
      <c r="MV4" s="118"/>
      <c r="MW4" s="118"/>
      <c r="MX4" s="118"/>
      <c r="MY4" s="118"/>
      <c r="MZ4" s="118"/>
      <c r="NA4" s="118"/>
      <c r="NB4" s="118"/>
      <c r="NC4" s="118"/>
      <c r="ND4" s="118"/>
      <c r="NE4" s="118"/>
      <c r="NF4" s="118"/>
      <c r="NG4" s="118"/>
      <c r="NH4" s="118"/>
      <c r="NI4" s="118"/>
      <c r="NJ4" s="118"/>
      <c r="NK4" s="118"/>
      <c r="NL4" s="118"/>
      <c r="NM4" s="118"/>
      <c r="NN4" s="118"/>
      <c r="NO4" s="118"/>
      <c r="NP4" s="118"/>
      <c r="NQ4" s="118"/>
      <c r="NR4" s="118"/>
      <c r="NS4" s="118"/>
      <c r="NT4" s="118"/>
      <c r="NU4" s="118"/>
      <c r="NV4" s="118"/>
      <c r="NW4" s="118"/>
      <c r="NX4" s="118"/>
      <c r="NY4" s="118"/>
      <c r="NZ4" s="118"/>
      <c r="OA4" s="118"/>
      <c r="OB4" s="118"/>
      <c r="OC4" s="118"/>
      <c r="OD4" s="118"/>
      <c r="OE4" s="118"/>
      <c r="OF4" s="118"/>
      <c r="OG4" s="118"/>
      <c r="OH4" s="118"/>
      <c r="OI4" s="118"/>
      <c r="OJ4" s="118"/>
      <c r="OK4" s="118"/>
      <c r="OL4" s="118"/>
      <c r="OM4" s="118"/>
      <c r="ON4" s="118"/>
      <c r="OO4" s="118"/>
      <c r="OP4" s="118"/>
      <c r="OQ4" s="118"/>
      <c r="OR4" s="118"/>
      <c r="OS4" s="118"/>
      <c r="OT4" s="118"/>
      <c r="OU4" s="118"/>
      <c r="OV4" s="118"/>
      <c r="OW4" s="118"/>
      <c r="OX4" s="118"/>
      <c r="OY4" s="118"/>
      <c r="OZ4" s="118"/>
      <c r="PA4" s="118"/>
      <c r="PB4" s="118"/>
      <c r="PC4" s="118"/>
      <c r="PD4" s="118"/>
      <c r="PE4" s="118"/>
      <c r="PF4" s="118"/>
      <c r="PG4" s="118"/>
      <c r="PH4" s="118"/>
      <c r="PI4" s="118"/>
      <c r="PJ4" s="118"/>
      <c r="PK4" s="118"/>
      <c r="PL4" s="118"/>
      <c r="PM4" s="118"/>
      <c r="PN4" s="118"/>
      <c r="PO4" s="118"/>
      <c r="PP4" s="118"/>
      <c r="PQ4" s="118"/>
      <c r="PR4" s="118"/>
      <c r="PS4" s="118"/>
      <c r="PT4" s="118"/>
      <c r="PU4" s="118"/>
      <c r="PV4" s="118"/>
      <c r="PW4" s="118"/>
      <c r="PX4" s="118"/>
      <c r="PY4" s="118"/>
      <c r="PZ4" s="118"/>
      <c r="QA4" s="118"/>
      <c r="QB4" s="118"/>
      <c r="QC4" s="118"/>
      <c r="QD4" s="118"/>
      <c r="QE4" s="118"/>
      <c r="QF4" s="118"/>
      <c r="QG4" s="118"/>
      <c r="QH4" s="118"/>
      <c r="QI4" s="118"/>
      <c r="QJ4" s="118"/>
      <c r="QK4" s="118"/>
      <c r="QL4" s="118"/>
      <c r="QM4" s="118"/>
      <c r="QN4" s="118"/>
      <c r="QO4" s="118"/>
      <c r="QP4" s="118"/>
      <c r="QQ4" s="118"/>
      <c r="QR4" s="118"/>
      <c r="QS4" s="118"/>
      <c r="QT4" s="118"/>
      <c r="QU4" s="118"/>
      <c r="QV4" s="118"/>
      <c r="QW4" s="118"/>
      <c r="QX4" s="118"/>
      <c r="QY4" s="118"/>
      <c r="QZ4" s="118"/>
      <c r="RA4" s="118"/>
      <c r="RB4" s="118"/>
      <c r="RC4" s="118"/>
      <c r="RD4" s="118"/>
      <c r="RE4" s="118"/>
      <c r="RF4" s="118"/>
      <c r="RG4" s="118"/>
      <c r="RH4" s="118"/>
      <c r="RI4" s="118"/>
      <c r="RJ4" s="118"/>
      <c r="RK4" s="118"/>
      <c r="RL4" s="118"/>
      <c r="RM4" s="118"/>
      <c r="RN4" s="118"/>
      <c r="RO4" s="118"/>
      <c r="RP4" s="118"/>
      <c r="RQ4" s="118"/>
      <c r="RR4" s="118"/>
      <c r="RS4" s="118"/>
      <c r="RT4" s="118"/>
      <c r="RU4" s="118"/>
      <c r="RV4" s="118"/>
      <c r="RW4" s="118"/>
      <c r="RX4" s="118"/>
      <c r="RY4" s="118"/>
      <c r="RZ4" s="118"/>
      <c r="SA4" s="118"/>
      <c r="SB4" s="118"/>
      <c r="SC4" s="118"/>
      <c r="SD4" s="118"/>
      <c r="SE4" s="118"/>
      <c r="SF4" s="118"/>
      <c r="SG4" s="118"/>
      <c r="SH4" s="118"/>
      <c r="SI4" s="118"/>
      <c r="SJ4" s="118"/>
      <c r="SK4" s="118"/>
      <c r="SL4" s="118"/>
      <c r="SM4" s="118"/>
      <c r="SN4" s="118"/>
      <c r="SO4" s="118"/>
      <c r="SP4" s="118"/>
      <c r="SQ4" s="118"/>
      <c r="SR4" s="118"/>
      <c r="SS4" s="118"/>
      <c r="ST4" s="118"/>
      <c r="SU4" s="118"/>
      <c r="SV4" s="118"/>
      <c r="SW4" s="118"/>
      <c r="SX4" s="118"/>
      <c r="SY4" s="118"/>
      <c r="SZ4" s="118"/>
      <c r="TA4" s="118"/>
      <c r="TB4" s="118"/>
      <c r="TC4" s="118"/>
      <c r="TD4" s="118"/>
      <c r="TE4" s="118"/>
      <c r="TF4" s="118"/>
      <c r="TG4" s="118"/>
      <c r="TH4" s="118"/>
      <c r="TI4" s="118"/>
      <c r="TJ4" s="118"/>
      <c r="TK4" s="118"/>
      <c r="TL4" s="118"/>
      <c r="TM4" s="118"/>
      <c r="TN4" s="118"/>
      <c r="TO4" s="118"/>
      <c r="TP4" s="118"/>
      <c r="TQ4" s="118"/>
      <c r="TR4" s="118"/>
      <c r="TS4" s="118"/>
      <c r="TT4" s="118"/>
      <c r="TU4" s="118"/>
      <c r="TV4" s="118"/>
      <c r="TW4" s="118"/>
      <c r="TX4" s="118"/>
      <c r="TY4" s="118"/>
      <c r="TZ4" s="118"/>
      <c r="UA4" s="118"/>
      <c r="UB4" s="118"/>
      <c r="UC4" s="118"/>
      <c r="UD4" s="118"/>
      <c r="UE4" s="118"/>
      <c r="UF4" s="118"/>
      <c r="UG4" s="118"/>
      <c r="UH4" s="118"/>
      <c r="UI4" s="118"/>
      <c r="UJ4" s="118"/>
      <c r="UK4" s="118"/>
      <c r="UL4" s="118"/>
      <c r="UM4" s="118"/>
      <c r="UN4" s="118"/>
      <c r="UO4" s="118"/>
      <c r="UP4" s="118"/>
      <c r="UQ4" s="118"/>
      <c r="UR4" s="118"/>
      <c r="US4" s="118"/>
      <c r="UT4" s="118"/>
      <c r="UU4" s="118"/>
      <c r="UV4" s="118"/>
      <c r="UW4" s="118"/>
      <c r="UX4" s="118"/>
      <c r="UY4" s="118"/>
      <c r="UZ4" s="118"/>
      <c r="VA4" s="118"/>
      <c r="VB4" s="118"/>
      <c r="VC4" s="118"/>
      <c r="VD4" s="118"/>
      <c r="VE4" s="118"/>
      <c r="VF4" s="118"/>
      <c r="VG4" s="118"/>
      <c r="VH4" s="118"/>
      <c r="VI4" s="118"/>
      <c r="VJ4" s="118"/>
      <c r="VK4" s="118"/>
      <c r="VL4" s="118"/>
      <c r="VM4" s="118"/>
      <c r="VN4" s="118"/>
      <c r="VO4" s="118"/>
      <c r="VP4" s="118"/>
      <c r="VQ4" s="118"/>
      <c r="VR4" s="118"/>
      <c r="VS4" s="118"/>
      <c r="VT4" s="118"/>
      <c r="VU4" s="118"/>
      <c r="VV4" s="118"/>
      <c r="VW4" s="118"/>
      <c r="VX4" s="118"/>
      <c r="VY4" s="118"/>
      <c r="VZ4" s="118"/>
      <c r="WA4" s="118"/>
      <c r="WB4" s="118"/>
      <c r="WC4" s="118"/>
      <c r="WD4" s="118"/>
      <c r="WE4" s="118"/>
      <c r="WF4" s="118"/>
      <c r="WG4" s="118"/>
      <c r="WH4" s="118"/>
      <c r="WI4" s="118"/>
      <c r="WJ4" s="118"/>
      <c r="WK4" s="118"/>
      <c r="WL4" s="118"/>
      <c r="WM4" s="118"/>
      <c r="WN4" s="118"/>
      <c r="WO4" s="118"/>
      <c r="WP4" s="118"/>
      <c r="WQ4" s="118"/>
      <c r="WR4" s="118"/>
      <c r="WS4" s="118"/>
      <c r="WT4" s="118"/>
      <c r="WU4" s="118"/>
      <c r="WV4" s="118"/>
      <c r="WW4" s="118"/>
      <c r="WX4" s="118"/>
      <c r="WY4" s="118"/>
      <c r="WZ4" s="118"/>
      <c r="XA4" s="118"/>
      <c r="XB4" s="118"/>
      <c r="XC4" s="118"/>
      <c r="XD4" s="118"/>
      <c r="XE4" s="118"/>
      <c r="XF4" s="118"/>
      <c r="XG4" s="118"/>
      <c r="XH4" s="118"/>
      <c r="XI4" s="118"/>
      <c r="XJ4" s="118"/>
      <c r="XK4" s="118"/>
      <c r="XL4" s="118"/>
      <c r="XM4" s="118"/>
      <c r="XN4" s="118"/>
      <c r="XO4" s="118"/>
      <c r="XP4" s="118"/>
      <c r="XQ4" s="118"/>
      <c r="XR4" s="118"/>
      <c r="XS4" s="118"/>
      <c r="XT4" s="118"/>
      <c r="XU4" s="118"/>
      <c r="XV4" s="118"/>
      <c r="XW4" s="118"/>
      <c r="XX4" s="118"/>
      <c r="XY4" s="118"/>
      <c r="XZ4" s="118"/>
      <c r="YA4" s="118"/>
      <c r="YB4" s="118"/>
      <c r="YC4" s="118"/>
      <c r="YD4" s="118"/>
      <c r="YE4" s="118"/>
      <c r="YF4" s="118"/>
      <c r="YG4" s="118"/>
      <c r="YH4" s="118"/>
      <c r="YI4" s="118"/>
      <c r="YJ4" s="118"/>
      <c r="YK4" s="118"/>
      <c r="YL4" s="118"/>
      <c r="YM4" s="118"/>
      <c r="YN4" s="118"/>
      <c r="YO4" s="118"/>
      <c r="YP4" s="118"/>
      <c r="YQ4" s="118"/>
      <c r="YR4" s="118"/>
      <c r="YS4" s="118"/>
      <c r="YT4" s="118"/>
      <c r="YU4" s="118"/>
      <c r="YV4" s="118"/>
      <c r="YW4" s="118"/>
      <c r="YX4" s="118"/>
      <c r="YY4" s="118"/>
      <c r="YZ4" s="118"/>
      <c r="ZA4" s="118"/>
      <c r="ZB4" s="118"/>
      <c r="ZC4" s="118"/>
      <c r="ZD4" s="118"/>
      <c r="ZE4" s="118"/>
      <c r="ZF4" s="118"/>
      <c r="ZG4" s="118"/>
      <c r="ZH4" s="118"/>
      <c r="ZI4" s="118"/>
      <c r="ZJ4" s="118"/>
      <c r="ZK4" s="118"/>
      <c r="ZL4" s="118"/>
      <c r="ZM4" s="118"/>
      <c r="ZN4" s="118"/>
      <c r="ZO4" s="118"/>
      <c r="ZP4" s="118"/>
      <c r="ZQ4" s="118"/>
      <c r="ZR4" s="118"/>
      <c r="ZS4" s="118"/>
      <c r="ZT4" s="118"/>
      <c r="ZU4" s="118"/>
      <c r="ZV4" s="118"/>
      <c r="ZW4" s="118"/>
      <c r="ZX4" s="118"/>
      <c r="ZY4" s="118"/>
      <c r="ZZ4" s="118"/>
      <c r="AAA4" s="118"/>
      <c r="AAB4" s="118"/>
      <c r="AAC4" s="118"/>
      <c r="AAD4" s="118"/>
      <c r="AAE4" s="118"/>
      <c r="AAF4" s="118"/>
      <c r="AAG4" s="118"/>
      <c r="AAH4" s="118"/>
      <c r="AAI4" s="118"/>
      <c r="AAJ4" s="118"/>
      <c r="AAK4" s="118"/>
      <c r="AAL4" s="118"/>
      <c r="AAM4" s="118"/>
      <c r="AAN4" s="118"/>
      <c r="AAO4" s="118"/>
      <c r="AAP4" s="118"/>
      <c r="AAQ4" s="118"/>
      <c r="AAR4" s="118"/>
      <c r="AAS4" s="118"/>
      <c r="AAT4" s="118"/>
      <c r="AAU4" s="118"/>
      <c r="AAV4" s="118"/>
      <c r="AAW4" s="118"/>
      <c r="AAX4" s="118"/>
      <c r="AAY4" s="118"/>
      <c r="AAZ4" s="118"/>
      <c r="ABA4" s="118"/>
      <c r="ABB4" s="118"/>
      <c r="ABC4" s="118"/>
      <c r="ABD4" s="118"/>
      <c r="ABE4" s="118"/>
      <c r="ABF4" s="118"/>
      <c r="ABG4" s="118"/>
      <c r="ABH4" s="118"/>
      <c r="ABI4" s="118"/>
      <c r="ABJ4" s="118"/>
      <c r="ABK4" s="118"/>
      <c r="ABL4" s="118"/>
      <c r="ABM4" s="118"/>
      <c r="ABN4" s="118"/>
      <c r="ABO4" s="118"/>
      <c r="ABP4" s="118"/>
      <c r="ABQ4" s="118"/>
      <c r="ABR4" s="118"/>
      <c r="ABS4" s="118"/>
      <c r="ABT4" s="118"/>
      <c r="ABU4" s="118"/>
      <c r="ABV4" s="118"/>
      <c r="ABW4" s="118"/>
      <c r="ABX4" s="118"/>
      <c r="ABY4" s="118"/>
      <c r="ABZ4" s="118"/>
      <c r="ACA4" s="118"/>
      <c r="ACB4" s="118"/>
      <c r="ACC4" s="118"/>
      <c r="ACD4" s="118"/>
      <c r="ACE4" s="118"/>
      <c r="ACF4" s="118"/>
      <c r="ACG4" s="118"/>
      <c r="ACH4" s="118"/>
      <c r="ACI4" s="118"/>
      <c r="ACJ4" s="118"/>
      <c r="ACK4" s="118"/>
      <c r="ACL4" s="118"/>
      <c r="ACM4" s="118"/>
      <c r="ACN4" s="118"/>
      <c r="ACO4" s="118"/>
      <c r="ACP4" s="118"/>
      <c r="ACQ4" s="118"/>
      <c r="ACR4" s="118"/>
      <c r="ACS4" s="118"/>
      <c r="ACT4" s="118"/>
      <c r="ACU4" s="118"/>
      <c r="ACV4" s="118"/>
      <c r="ACW4" s="118"/>
      <c r="ACX4" s="118"/>
      <c r="ACY4" s="118"/>
      <c r="ACZ4" s="118"/>
      <c r="ADA4" s="118"/>
      <c r="ADB4" s="118"/>
      <c r="ADC4" s="118"/>
      <c r="ADD4" s="118"/>
      <c r="ADE4" s="118"/>
      <c r="ADF4" s="118"/>
      <c r="ADG4" s="118"/>
      <c r="ADH4" s="118"/>
      <c r="ADI4" s="118"/>
      <c r="ADJ4" s="118"/>
      <c r="ADK4" s="118"/>
      <c r="ADL4" s="118"/>
      <c r="ADM4" s="118"/>
      <c r="ADN4" s="118"/>
      <c r="ADO4" s="118"/>
      <c r="ADP4" s="118"/>
      <c r="ADQ4" s="118"/>
      <c r="ADR4" s="118"/>
      <c r="ADS4" s="118"/>
      <c r="ADT4" s="118"/>
      <c r="ADU4" s="118"/>
      <c r="ADV4" s="118"/>
      <c r="ADW4" s="118"/>
      <c r="ADX4" s="118"/>
      <c r="ADY4" s="118"/>
      <c r="ADZ4" s="118"/>
      <c r="AEA4" s="118"/>
      <c r="AEB4" s="118"/>
      <c r="AEC4" s="118"/>
      <c r="AED4" s="118"/>
      <c r="AEE4" s="118"/>
      <c r="AEF4" s="118"/>
      <c r="AEG4" s="118"/>
      <c r="AEH4" s="118"/>
      <c r="AEI4" s="118"/>
      <c r="AEJ4" s="118"/>
      <c r="AEK4" s="118"/>
      <c r="AEL4" s="118"/>
      <c r="AEM4" s="118"/>
      <c r="AEN4" s="118"/>
      <c r="AEO4" s="118"/>
      <c r="AEP4" s="118"/>
      <c r="AEQ4" s="118"/>
      <c r="AER4" s="118"/>
      <c r="AES4" s="118"/>
      <c r="AET4" s="118"/>
      <c r="AEU4" s="118"/>
      <c r="AEV4" s="118"/>
      <c r="AEW4" s="118"/>
      <c r="AEX4" s="118"/>
      <c r="AEY4" s="118"/>
      <c r="AEZ4" s="118"/>
      <c r="AFA4" s="118"/>
      <c r="AFB4" s="118"/>
      <c r="AFC4" s="118"/>
      <c r="AFD4" s="118"/>
      <c r="AFE4" s="118"/>
      <c r="AFF4" s="118"/>
      <c r="AFG4" s="118"/>
      <c r="AFH4" s="118"/>
      <c r="AFI4" s="118"/>
      <c r="AFJ4" s="118"/>
      <c r="AFK4" s="118"/>
      <c r="AFL4" s="118"/>
      <c r="AFM4" s="118"/>
      <c r="AFN4" s="118"/>
      <c r="AFO4" s="118"/>
      <c r="AFP4" s="118"/>
      <c r="AFQ4" s="118"/>
      <c r="AFR4" s="118"/>
      <c r="AFS4" s="118"/>
      <c r="AFT4" s="118"/>
      <c r="AFU4" s="118"/>
      <c r="AFV4" s="118"/>
      <c r="AFW4" s="118"/>
      <c r="AFX4" s="118"/>
      <c r="AFY4" s="118"/>
      <c r="AFZ4" s="118"/>
      <c r="AGA4" s="118"/>
      <c r="AGB4" s="118"/>
      <c r="AGC4" s="118"/>
      <c r="AGD4" s="118"/>
      <c r="AGE4" s="118"/>
      <c r="AGF4" s="118"/>
      <c r="AGG4" s="118"/>
      <c r="AGH4" s="118"/>
      <c r="AGI4" s="118"/>
      <c r="AGJ4" s="118"/>
      <c r="AGK4" s="118"/>
      <c r="AGL4" s="118"/>
      <c r="AGM4" s="118"/>
      <c r="AGN4" s="118"/>
      <c r="AGO4" s="118"/>
      <c r="AGP4" s="118"/>
      <c r="AGQ4" s="118"/>
      <c r="AGR4" s="118"/>
      <c r="AGS4" s="118"/>
      <c r="AGT4" s="118"/>
      <c r="AGU4" s="118"/>
      <c r="AGV4" s="118"/>
      <c r="AGW4" s="118"/>
      <c r="AGX4" s="118"/>
      <c r="AGY4" s="118"/>
      <c r="AGZ4" s="118"/>
      <c r="AHA4" s="118"/>
      <c r="AHB4" s="118"/>
      <c r="AHC4" s="118"/>
      <c r="AHD4" s="118"/>
      <c r="AHE4" s="118"/>
      <c r="AHF4" s="118"/>
      <c r="AHG4" s="118"/>
      <c r="AHH4" s="118"/>
      <c r="AHI4" s="118"/>
      <c r="AHJ4" s="118"/>
      <c r="AHK4" s="118"/>
      <c r="AHL4" s="118"/>
      <c r="AHM4" s="118"/>
      <c r="AHN4" s="118"/>
      <c r="AHO4" s="118"/>
      <c r="AHP4" s="118"/>
      <c r="AHQ4" s="118"/>
      <c r="AHR4" s="118"/>
      <c r="AHS4" s="118"/>
      <c r="AHT4" s="118"/>
      <c r="AHU4" s="118"/>
      <c r="AHV4" s="118"/>
      <c r="AHW4" s="118"/>
      <c r="AHX4" s="118"/>
      <c r="AHY4" s="118"/>
      <c r="AHZ4" s="118"/>
      <c r="AIA4" s="118"/>
      <c r="AIB4" s="118"/>
      <c r="AIC4" s="118"/>
      <c r="AID4" s="118"/>
      <c r="AIE4" s="118"/>
      <c r="AIF4" s="118"/>
      <c r="AIG4" s="118"/>
      <c r="AIH4" s="118"/>
      <c r="AII4" s="118"/>
      <c r="AIJ4" s="118"/>
      <c r="AIK4" s="118"/>
      <c r="AIL4" s="118"/>
      <c r="AIM4" s="118"/>
      <c r="AIN4" s="118"/>
      <c r="AIO4" s="118"/>
      <c r="AIP4" s="118"/>
      <c r="AIQ4" s="118"/>
      <c r="AIR4" s="118"/>
      <c r="AIS4" s="118"/>
      <c r="AIT4" s="118"/>
      <c r="AIU4" s="118"/>
      <c r="AIV4" s="118"/>
      <c r="AIW4" s="118"/>
      <c r="AIX4" s="118"/>
      <c r="AIY4" s="118"/>
      <c r="AIZ4" s="118"/>
      <c r="AJA4" s="118"/>
      <c r="AJB4" s="118"/>
      <c r="AJC4" s="118"/>
      <c r="AJD4" s="118"/>
      <c r="AJE4" s="118"/>
      <c r="AJF4" s="118"/>
      <c r="AJG4" s="118"/>
      <c r="AJH4" s="118"/>
      <c r="AJI4" s="118"/>
      <c r="AJJ4" s="118"/>
      <c r="AJK4" s="118"/>
      <c r="AJL4" s="118"/>
      <c r="AJM4" s="118"/>
      <c r="AJN4" s="118"/>
      <c r="AJO4" s="118"/>
      <c r="AJP4" s="118"/>
      <c r="AJQ4" s="118"/>
      <c r="AJR4" s="118"/>
      <c r="AJS4" s="118"/>
      <c r="AJT4" s="118"/>
      <c r="AJU4" s="118"/>
      <c r="AJV4" s="118"/>
      <c r="AJW4" s="118"/>
      <c r="AJX4" s="118"/>
      <c r="AJY4" s="118"/>
      <c r="AJZ4" s="118"/>
      <c r="AKA4" s="118"/>
      <c r="AKB4" s="118"/>
      <c r="AKC4" s="118"/>
      <c r="AKD4" s="118"/>
      <c r="AKE4" s="118"/>
      <c r="AKF4" s="118"/>
      <c r="AKG4" s="118"/>
      <c r="AKH4" s="118"/>
      <c r="AKI4" s="118"/>
      <c r="AKJ4" s="118"/>
      <c r="AKK4" s="118"/>
      <c r="AKL4" s="118"/>
      <c r="AKM4" s="118"/>
      <c r="AKN4" s="118"/>
      <c r="AKO4" s="118"/>
      <c r="AKP4" s="118"/>
      <c r="AKQ4" s="118"/>
      <c r="AKR4" s="118"/>
      <c r="AKS4" s="118"/>
      <c r="AKT4" s="118"/>
      <c r="AKU4" s="118"/>
      <c r="AKV4" s="118"/>
      <c r="AKW4" s="118"/>
      <c r="AKX4" s="118"/>
      <c r="AKY4" s="118"/>
      <c r="AKZ4" s="118"/>
      <c r="ALA4" s="118"/>
      <c r="ALB4" s="118"/>
      <c r="ALC4" s="118"/>
      <c r="ALD4" s="118"/>
      <c r="ALE4" s="118"/>
      <c r="ALF4" s="118"/>
      <c r="ALG4" s="118"/>
      <c r="ALH4" s="118"/>
      <c r="ALI4" s="118"/>
      <c r="ALJ4" s="118"/>
      <c r="ALK4" s="118"/>
      <c r="ALL4" s="118"/>
      <c r="ALM4" s="118"/>
      <c r="ALN4" s="118"/>
      <c r="ALO4" s="118"/>
      <c r="ALP4" s="118"/>
      <c r="ALQ4" s="118"/>
      <c r="ALR4" s="118"/>
      <c r="ALS4" s="118"/>
      <c r="ALT4" s="118"/>
      <c r="ALU4" s="118"/>
      <c r="ALV4" s="118"/>
      <c r="ALW4" s="118"/>
      <c r="ALX4" s="118"/>
      <c r="ALY4" s="118"/>
      <c r="ALZ4" s="118"/>
      <c r="AMA4" s="118"/>
      <c r="AMB4" s="118"/>
      <c r="AMC4" s="118"/>
      <c r="AMD4" s="118"/>
      <c r="AME4" s="118"/>
      <c r="AMF4" s="118"/>
      <c r="AMG4" s="118"/>
      <c r="AMH4" s="118"/>
      <c r="AMI4" s="118"/>
      <c r="AMJ4" s="118"/>
      <c r="AMK4" s="118"/>
      <c r="AML4" s="118"/>
      <c r="AMM4" s="118"/>
      <c r="AMN4" s="118"/>
      <c r="AMO4" s="118"/>
      <c r="AMP4" s="118"/>
      <c r="AMQ4" s="118"/>
      <c r="AMR4" s="118"/>
      <c r="AMS4" s="118"/>
      <c r="AMT4" s="118"/>
      <c r="AMU4" s="118"/>
      <c r="AMV4" s="118"/>
      <c r="AMW4" s="118"/>
      <c r="AMX4" s="118"/>
      <c r="AMY4" s="118"/>
      <c r="AMZ4" s="118"/>
      <c r="ANA4" s="118"/>
      <c r="ANB4" s="118"/>
      <c r="ANC4" s="118"/>
      <c r="AND4" s="118"/>
      <c r="ANE4" s="118"/>
      <c r="ANF4" s="118"/>
      <c r="ANG4" s="118"/>
      <c r="ANH4" s="118"/>
      <c r="ANI4" s="118"/>
      <c r="ANJ4" s="118"/>
      <c r="ANK4" s="118"/>
      <c r="ANL4" s="118"/>
      <c r="ANM4" s="118"/>
      <c r="ANN4" s="118"/>
      <c r="ANO4" s="118"/>
      <c r="ANP4" s="118"/>
      <c r="ANQ4" s="118"/>
      <c r="ANR4" s="118"/>
      <c r="ANS4" s="118"/>
      <c r="ANT4" s="118"/>
      <c r="ANU4" s="118"/>
      <c r="ANV4" s="118"/>
      <c r="ANW4" s="118"/>
      <c r="ANX4" s="118"/>
      <c r="ANY4" s="118"/>
      <c r="ANZ4" s="118"/>
      <c r="AOA4" s="118"/>
      <c r="AOB4" s="118"/>
      <c r="AOC4" s="118"/>
      <c r="AOD4" s="118"/>
      <c r="AOE4" s="118"/>
      <c r="AOF4" s="118"/>
      <c r="AOG4" s="118"/>
      <c r="AOH4" s="118"/>
      <c r="AOI4" s="118"/>
      <c r="AOJ4" s="118"/>
      <c r="AOK4" s="118"/>
      <c r="AOL4" s="118"/>
      <c r="AOM4" s="118"/>
      <c r="AON4" s="118"/>
      <c r="AOO4" s="118"/>
      <c r="AOP4" s="118"/>
      <c r="AOQ4" s="118"/>
      <c r="AOR4" s="118"/>
      <c r="AOS4" s="118"/>
      <c r="AOT4" s="118"/>
      <c r="AOU4" s="118"/>
      <c r="AOV4" s="118"/>
      <c r="AOW4" s="118"/>
      <c r="AOX4" s="118"/>
      <c r="AOY4" s="118"/>
      <c r="AOZ4" s="118"/>
      <c r="APA4" s="118"/>
      <c r="APB4" s="118"/>
      <c r="APC4" s="118"/>
      <c r="APD4" s="118"/>
      <c r="APE4" s="118"/>
      <c r="APF4" s="118"/>
      <c r="APG4" s="118"/>
      <c r="APH4" s="118"/>
      <c r="API4" s="118"/>
      <c r="APJ4" s="118"/>
      <c r="APK4" s="118"/>
      <c r="APL4" s="118"/>
      <c r="APM4" s="118"/>
      <c r="APN4" s="118"/>
      <c r="APO4" s="118"/>
      <c r="APP4" s="118"/>
      <c r="APQ4" s="118"/>
      <c r="APR4" s="118"/>
      <c r="APS4" s="118"/>
      <c r="APT4" s="118"/>
      <c r="APU4" s="118"/>
      <c r="APV4" s="118"/>
      <c r="APW4" s="118"/>
      <c r="APX4" s="118"/>
      <c r="APY4" s="118"/>
      <c r="APZ4" s="118"/>
      <c r="AQA4" s="118"/>
      <c r="AQB4" s="118"/>
      <c r="AQC4" s="118"/>
      <c r="AQD4" s="118"/>
      <c r="AQE4" s="118"/>
      <c r="AQF4" s="118"/>
      <c r="AQG4" s="118"/>
      <c r="AQH4" s="118"/>
      <c r="AQI4" s="118"/>
      <c r="AQJ4" s="118"/>
      <c r="AQK4" s="118"/>
      <c r="AQL4" s="118"/>
      <c r="AQM4" s="118"/>
      <c r="AQN4" s="118"/>
      <c r="AQO4" s="118"/>
      <c r="AQP4" s="118"/>
      <c r="AQQ4" s="118"/>
      <c r="AQR4" s="118"/>
      <c r="AQS4" s="118"/>
      <c r="AQT4" s="118"/>
      <c r="AQU4" s="118"/>
      <c r="AQV4" s="118"/>
      <c r="AQW4" s="118"/>
      <c r="AQX4" s="118"/>
      <c r="AQY4" s="118"/>
      <c r="AQZ4" s="118"/>
      <c r="ARA4" s="118"/>
      <c r="ARB4" s="118"/>
      <c r="ARC4" s="118"/>
      <c r="ARD4" s="118"/>
      <c r="ARE4" s="118"/>
      <c r="ARF4" s="118"/>
      <c r="ARG4" s="118"/>
      <c r="ARH4" s="118"/>
      <c r="ARI4" s="118"/>
    </row>
    <row r="5" spans="1:1153" s="102" customFormat="1" ht="72" customHeight="1" thickBot="1">
      <c r="A5" s="103"/>
      <c r="B5" s="131"/>
      <c r="C5" s="131"/>
      <c r="D5" s="131"/>
      <c r="E5" s="131"/>
      <c r="F5" s="131"/>
      <c r="G5" s="131"/>
      <c r="H5" s="131"/>
      <c r="I5" s="129"/>
      <c r="J5" s="110" t="s">
        <v>293</v>
      </c>
      <c r="K5" s="110" t="s">
        <v>294</v>
      </c>
      <c r="L5" s="110" t="s">
        <v>295</v>
      </c>
      <c r="M5" s="110" t="s">
        <v>296</v>
      </c>
      <c r="N5" s="110" t="s">
        <v>297</v>
      </c>
      <c r="O5" s="113" t="s">
        <v>303</v>
      </c>
      <c r="P5" s="113" t="s">
        <v>291</v>
      </c>
      <c r="Q5" s="113" t="s">
        <v>292</v>
      </c>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c r="IU5" s="118"/>
      <c r="IV5" s="118"/>
      <c r="IW5" s="118"/>
      <c r="IX5" s="118"/>
      <c r="IY5" s="118"/>
      <c r="IZ5" s="118"/>
      <c r="JA5" s="118"/>
      <c r="JB5" s="118"/>
      <c r="JC5" s="118"/>
      <c r="JD5" s="118"/>
      <c r="JE5" s="118"/>
      <c r="JF5" s="118"/>
      <c r="JG5" s="118"/>
      <c r="JH5" s="118"/>
      <c r="JI5" s="118"/>
      <c r="JJ5" s="118"/>
      <c r="JK5" s="118"/>
      <c r="JL5" s="118"/>
      <c r="JM5" s="118"/>
      <c r="JN5" s="118"/>
      <c r="JO5" s="118"/>
      <c r="JP5" s="118"/>
      <c r="JQ5" s="118"/>
      <c r="JR5" s="118"/>
      <c r="JS5" s="118"/>
      <c r="JT5" s="118"/>
      <c r="JU5" s="118"/>
      <c r="JV5" s="118"/>
      <c r="JW5" s="118"/>
      <c r="JX5" s="118"/>
      <c r="JY5" s="118"/>
      <c r="JZ5" s="118"/>
      <c r="KA5" s="118"/>
      <c r="KB5" s="118"/>
      <c r="KC5" s="118"/>
      <c r="KD5" s="118"/>
      <c r="KE5" s="118"/>
      <c r="KF5" s="118"/>
      <c r="KG5" s="118"/>
      <c r="KH5" s="118"/>
      <c r="KI5" s="118"/>
      <c r="KJ5" s="118"/>
      <c r="KK5" s="118"/>
      <c r="KL5" s="118"/>
      <c r="KM5" s="118"/>
      <c r="KN5" s="118"/>
      <c r="KO5" s="118"/>
      <c r="KP5" s="118"/>
      <c r="KQ5" s="118"/>
      <c r="KR5" s="118"/>
      <c r="KS5" s="118"/>
      <c r="KT5" s="118"/>
      <c r="KU5" s="118"/>
      <c r="KV5" s="118"/>
      <c r="KW5" s="118"/>
      <c r="KX5" s="118"/>
      <c r="KY5" s="118"/>
      <c r="KZ5" s="118"/>
      <c r="LA5" s="118"/>
      <c r="LB5" s="118"/>
      <c r="LC5" s="118"/>
      <c r="LD5" s="118"/>
      <c r="LE5" s="118"/>
      <c r="LF5" s="118"/>
      <c r="LG5" s="118"/>
      <c r="LH5" s="118"/>
      <c r="LI5" s="118"/>
      <c r="LJ5" s="118"/>
      <c r="LK5" s="118"/>
      <c r="LL5" s="118"/>
      <c r="LM5" s="118"/>
      <c r="LN5" s="118"/>
      <c r="LO5" s="118"/>
      <c r="LP5" s="118"/>
      <c r="LQ5" s="118"/>
      <c r="LR5" s="118"/>
      <c r="LS5" s="118"/>
      <c r="LT5" s="118"/>
      <c r="LU5" s="118"/>
      <c r="LV5" s="118"/>
      <c r="LW5" s="118"/>
      <c r="LX5" s="118"/>
      <c r="LY5" s="118"/>
      <c r="LZ5" s="118"/>
      <c r="MA5" s="118"/>
      <c r="MB5" s="118"/>
      <c r="MC5" s="118"/>
      <c r="MD5" s="118"/>
      <c r="ME5" s="118"/>
      <c r="MF5" s="118"/>
      <c r="MG5" s="118"/>
      <c r="MH5" s="118"/>
      <c r="MI5" s="118"/>
      <c r="MJ5" s="118"/>
      <c r="MK5" s="118"/>
      <c r="ML5" s="118"/>
      <c r="MM5" s="118"/>
      <c r="MN5" s="118"/>
      <c r="MO5" s="118"/>
      <c r="MP5" s="118"/>
      <c r="MQ5" s="118"/>
      <c r="MR5" s="118"/>
      <c r="MS5" s="118"/>
      <c r="MT5" s="118"/>
      <c r="MU5" s="118"/>
      <c r="MV5" s="118"/>
      <c r="MW5" s="118"/>
      <c r="MX5" s="118"/>
      <c r="MY5" s="118"/>
      <c r="MZ5" s="118"/>
      <c r="NA5" s="118"/>
      <c r="NB5" s="118"/>
      <c r="NC5" s="118"/>
      <c r="ND5" s="118"/>
      <c r="NE5" s="118"/>
      <c r="NF5" s="118"/>
      <c r="NG5" s="118"/>
      <c r="NH5" s="118"/>
      <c r="NI5" s="118"/>
      <c r="NJ5" s="118"/>
      <c r="NK5" s="118"/>
      <c r="NL5" s="118"/>
      <c r="NM5" s="118"/>
      <c r="NN5" s="118"/>
      <c r="NO5" s="118"/>
      <c r="NP5" s="118"/>
      <c r="NQ5" s="118"/>
      <c r="NR5" s="118"/>
      <c r="NS5" s="118"/>
      <c r="NT5" s="118"/>
      <c r="NU5" s="118"/>
      <c r="NV5" s="118"/>
      <c r="NW5" s="118"/>
      <c r="NX5" s="118"/>
      <c r="NY5" s="118"/>
      <c r="NZ5" s="118"/>
      <c r="OA5" s="118"/>
      <c r="OB5" s="118"/>
      <c r="OC5" s="118"/>
      <c r="OD5" s="118"/>
      <c r="OE5" s="118"/>
      <c r="OF5" s="118"/>
      <c r="OG5" s="118"/>
      <c r="OH5" s="118"/>
      <c r="OI5" s="118"/>
      <c r="OJ5" s="118"/>
      <c r="OK5" s="118"/>
      <c r="OL5" s="118"/>
      <c r="OM5" s="118"/>
      <c r="ON5" s="118"/>
      <c r="OO5" s="118"/>
      <c r="OP5" s="118"/>
      <c r="OQ5" s="118"/>
      <c r="OR5" s="118"/>
      <c r="OS5" s="118"/>
      <c r="OT5" s="118"/>
      <c r="OU5" s="118"/>
      <c r="OV5" s="118"/>
      <c r="OW5" s="118"/>
      <c r="OX5" s="118"/>
      <c r="OY5" s="118"/>
      <c r="OZ5" s="118"/>
      <c r="PA5" s="118"/>
      <c r="PB5" s="118"/>
      <c r="PC5" s="118"/>
      <c r="PD5" s="118"/>
      <c r="PE5" s="118"/>
      <c r="PF5" s="118"/>
      <c r="PG5" s="118"/>
      <c r="PH5" s="118"/>
      <c r="PI5" s="118"/>
      <c r="PJ5" s="118"/>
      <c r="PK5" s="118"/>
      <c r="PL5" s="118"/>
      <c r="PM5" s="118"/>
      <c r="PN5" s="118"/>
      <c r="PO5" s="118"/>
      <c r="PP5" s="118"/>
      <c r="PQ5" s="118"/>
      <c r="PR5" s="118"/>
      <c r="PS5" s="118"/>
      <c r="PT5" s="118"/>
      <c r="PU5" s="118"/>
      <c r="PV5" s="118"/>
      <c r="PW5" s="118"/>
      <c r="PX5" s="118"/>
      <c r="PY5" s="118"/>
      <c r="PZ5" s="118"/>
      <c r="QA5" s="118"/>
      <c r="QB5" s="118"/>
      <c r="QC5" s="118"/>
      <c r="QD5" s="118"/>
      <c r="QE5" s="118"/>
      <c r="QF5" s="118"/>
      <c r="QG5" s="118"/>
      <c r="QH5" s="118"/>
      <c r="QI5" s="118"/>
      <c r="QJ5" s="118"/>
      <c r="QK5" s="118"/>
      <c r="QL5" s="118"/>
      <c r="QM5" s="118"/>
      <c r="QN5" s="118"/>
      <c r="QO5" s="118"/>
      <c r="QP5" s="118"/>
      <c r="QQ5" s="118"/>
      <c r="QR5" s="118"/>
      <c r="QS5" s="118"/>
      <c r="QT5" s="118"/>
      <c r="QU5" s="118"/>
      <c r="QV5" s="118"/>
      <c r="QW5" s="118"/>
      <c r="QX5" s="118"/>
      <c r="QY5" s="118"/>
      <c r="QZ5" s="118"/>
      <c r="RA5" s="118"/>
      <c r="RB5" s="118"/>
      <c r="RC5" s="118"/>
      <c r="RD5" s="118"/>
      <c r="RE5" s="118"/>
      <c r="RF5" s="118"/>
      <c r="RG5" s="118"/>
      <c r="RH5" s="118"/>
      <c r="RI5" s="118"/>
      <c r="RJ5" s="118"/>
      <c r="RK5" s="118"/>
      <c r="RL5" s="118"/>
      <c r="RM5" s="118"/>
      <c r="RN5" s="118"/>
      <c r="RO5" s="118"/>
      <c r="RP5" s="118"/>
      <c r="RQ5" s="118"/>
      <c r="RR5" s="118"/>
      <c r="RS5" s="118"/>
      <c r="RT5" s="118"/>
      <c r="RU5" s="118"/>
      <c r="RV5" s="118"/>
      <c r="RW5" s="118"/>
      <c r="RX5" s="118"/>
      <c r="RY5" s="118"/>
      <c r="RZ5" s="118"/>
      <c r="SA5" s="118"/>
      <c r="SB5" s="118"/>
      <c r="SC5" s="118"/>
      <c r="SD5" s="118"/>
      <c r="SE5" s="118"/>
      <c r="SF5" s="118"/>
      <c r="SG5" s="118"/>
      <c r="SH5" s="118"/>
      <c r="SI5" s="118"/>
      <c r="SJ5" s="118"/>
      <c r="SK5" s="118"/>
      <c r="SL5" s="118"/>
      <c r="SM5" s="118"/>
      <c r="SN5" s="118"/>
      <c r="SO5" s="118"/>
      <c r="SP5" s="118"/>
      <c r="SQ5" s="118"/>
      <c r="SR5" s="118"/>
      <c r="SS5" s="118"/>
      <c r="ST5" s="118"/>
      <c r="SU5" s="118"/>
      <c r="SV5" s="118"/>
      <c r="SW5" s="118"/>
      <c r="SX5" s="118"/>
      <c r="SY5" s="118"/>
      <c r="SZ5" s="118"/>
      <c r="TA5" s="118"/>
      <c r="TB5" s="118"/>
      <c r="TC5" s="118"/>
      <c r="TD5" s="118"/>
      <c r="TE5" s="118"/>
      <c r="TF5" s="118"/>
      <c r="TG5" s="118"/>
      <c r="TH5" s="118"/>
      <c r="TI5" s="118"/>
      <c r="TJ5" s="118"/>
      <c r="TK5" s="118"/>
      <c r="TL5" s="118"/>
      <c r="TM5" s="118"/>
      <c r="TN5" s="118"/>
      <c r="TO5" s="118"/>
      <c r="TP5" s="118"/>
      <c r="TQ5" s="118"/>
      <c r="TR5" s="118"/>
      <c r="TS5" s="118"/>
      <c r="TT5" s="118"/>
      <c r="TU5" s="118"/>
      <c r="TV5" s="118"/>
      <c r="TW5" s="118"/>
      <c r="TX5" s="118"/>
      <c r="TY5" s="118"/>
      <c r="TZ5" s="118"/>
      <c r="UA5" s="118"/>
      <c r="UB5" s="118"/>
      <c r="UC5" s="118"/>
      <c r="UD5" s="118"/>
      <c r="UE5" s="118"/>
      <c r="UF5" s="118"/>
      <c r="UG5" s="118"/>
      <c r="UH5" s="118"/>
      <c r="UI5" s="118"/>
      <c r="UJ5" s="118"/>
      <c r="UK5" s="118"/>
      <c r="UL5" s="118"/>
      <c r="UM5" s="118"/>
      <c r="UN5" s="118"/>
      <c r="UO5" s="118"/>
      <c r="UP5" s="118"/>
      <c r="UQ5" s="118"/>
      <c r="UR5" s="118"/>
      <c r="US5" s="118"/>
      <c r="UT5" s="118"/>
      <c r="UU5" s="118"/>
      <c r="UV5" s="118"/>
      <c r="UW5" s="118"/>
      <c r="UX5" s="118"/>
      <c r="UY5" s="118"/>
      <c r="UZ5" s="118"/>
      <c r="VA5" s="118"/>
      <c r="VB5" s="118"/>
      <c r="VC5" s="118"/>
      <c r="VD5" s="118"/>
      <c r="VE5" s="118"/>
      <c r="VF5" s="118"/>
      <c r="VG5" s="118"/>
      <c r="VH5" s="118"/>
      <c r="VI5" s="118"/>
      <c r="VJ5" s="118"/>
      <c r="VK5" s="118"/>
      <c r="VL5" s="118"/>
      <c r="VM5" s="118"/>
      <c r="VN5" s="118"/>
      <c r="VO5" s="118"/>
      <c r="VP5" s="118"/>
      <c r="VQ5" s="118"/>
      <c r="VR5" s="118"/>
      <c r="VS5" s="118"/>
      <c r="VT5" s="118"/>
      <c r="VU5" s="118"/>
      <c r="VV5" s="118"/>
      <c r="VW5" s="118"/>
      <c r="VX5" s="118"/>
      <c r="VY5" s="118"/>
      <c r="VZ5" s="118"/>
      <c r="WA5" s="118"/>
      <c r="WB5" s="118"/>
      <c r="WC5" s="118"/>
      <c r="WD5" s="118"/>
      <c r="WE5" s="118"/>
      <c r="WF5" s="118"/>
      <c r="WG5" s="118"/>
      <c r="WH5" s="118"/>
      <c r="WI5" s="118"/>
      <c r="WJ5" s="118"/>
      <c r="WK5" s="118"/>
      <c r="WL5" s="118"/>
      <c r="WM5" s="118"/>
      <c r="WN5" s="118"/>
      <c r="WO5" s="118"/>
      <c r="WP5" s="118"/>
      <c r="WQ5" s="118"/>
      <c r="WR5" s="118"/>
      <c r="WS5" s="118"/>
      <c r="WT5" s="118"/>
      <c r="WU5" s="118"/>
      <c r="WV5" s="118"/>
      <c r="WW5" s="118"/>
      <c r="WX5" s="118"/>
      <c r="WY5" s="118"/>
      <c r="WZ5" s="118"/>
      <c r="XA5" s="118"/>
      <c r="XB5" s="118"/>
      <c r="XC5" s="118"/>
      <c r="XD5" s="118"/>
      <c r="XE5" s="118"/>
      <c r="XF5" s="118"/>
      <c r="XG5" s="118"/>
      <c r="XH5" s="118"/>
      <c r="XI5" s="118"/>
      <c r="XJ5" s="118"/>
      <c r="XK5" s="118"/>
      <c r="XL5" s="118"/>
      <c r="XM5" s="118"/>
      <c r="XN5" s="118"/>
      <c r="XO5" s="118"/>
      <c r="XP5" s="118"/>
      <c r="XQ5" s="118"/>
      <c r="XR5" s="118"/>
      <c r="XS5" s="118"/>
      <c r="XT5" s="118"/>
      <c r="XU5" s="118"/>
      <c r="XV5" s="118"/>
      <c r="XW5" s="118"/>
      <c r="XX5" s="118"/>
      <c r="XY5" s="118"/>
      <c r="XZ5" s="118"/>
      <c r="YA5" s="118"/>
      <c r="YB5" s="118"/>
      <c r="YC5" s="118"/>
      <c r="YD5" s="118"/>
      <c r="YE5" s="118"/>
      <c r="YF5" s="118"/>
      <c r="YG5" s="118"/>
      <c r="YH5" s="118"/>
      <c r="YI5" s="118"/>
      <c r="YJ5" s="118"/>
      <c r="YK5" s="118"/>
      <c r="YL5" s="118"/>
      <c r="YM5" s="118"/>
      <c r="YN5" s="118"/>
      <c r="YO5" s="118"/>
      <c r="YP5" s="118"/>
      <c r="YQ5" s="118"/>
      <c r="YR5" s="118"/>
      <c r="YS5" s="118"/>
      <c r="YT5" s="118"/>
      <c r="YU5" s="118"/>
      <c r="YV5" s="118"/>
      <c r="YW5" s="118"/>
      <c r="YX5" s="118"/>
      <c r="YY5" s="118"/>
      <c r="YZ5" s="118"/>
      <c r="ZA5" s="118"/>
      <c r="ZB5" s="118"/>
      <c r="ZC5" s="118"/>
      <c r="ZD5" s="118"/>
      <c r="ZE5" s="118"/>
      <c r="ZF5" s="118"/>
      <c r="ZG5" s="118"/>
      <c r="ZH5" s="118"/>
      <c r="ZI5" s="118"/>
      <c r="ZJ5" s="118"/>
      <c r="ZK5" s="118"/>
      <c r="ZL5" s="118"/>
      <c r="ZM5" s="118"/>
      <c r="ZN5" s="118"/>
      <c r="ZO5" s="118"/>
      <c r="ZP5" s="118"/>
      <c r="ZQ5" s="118"/>
      <c r="ZR5" s="118"/>
      <c r="ZS5" s="118"/>
      <c r="ZT5" s="118"/>
      <c r="ZU5" s="118"/>
      <c r="ZV5" s="118"/>
      <c r="ZW5" s="118"/>
      <c r="ZX5" s="118"/>
      <c r="ZY5" s="118"/>
      <c r="ZZ5" s="118"/>
      <c r="AAA5" s="118"/>
      <c r="AAB5" s="118"/>
      <c r="AAC5" s="118"/>
      <c r="AAD5" s="118"/>
      <c r="AAE5" s="118"/>
      <c r="AAF5" s="118"/>
      <c r="AAG5" s="118"/>
      <c r="AAH5" s="118"/>
      <c r="AAI5" s="118"/>
      <c r="AAJ5" s="118"/>
      <c r="AAK5" s="118"/>
      <c r="AAL5" s="118"/>
      <c r="AAM5" s="118"/>
      <c r="AAN5" s="118"/>
      <c r="AAO5" s="118"/>
      <c r="AAP5" s="118"/>
      <c r="AAQ5" s="118"/>
      <c r="AAR5" s="118"/>
      <c r="AAS5" s="118"/>
      <c r="AAT5" s="118"/>
      <c r="AAU5" s="118"/>
      <c r="AAV5" s="118"/>
      <c r="AAW5" s="118"/>
      <c r="AAX5" s="118"/>
      <c r="AAY5" s="118"/>
      <c r="AAZ5" s="118"/>
      <c r="ABA5" s="118"/>
      <c r="ABB5" s="118"/>
      <c r="ABC5" s="118"/>
      <c r="ABD5" s="118"/>
      <c r="ABE5" s="118"/>
      <c r="ABF5" s="118"/>
      <c r="ABG5" s="118"/>
      <c r="ABH5" s="118"/>
      <c r="ABI5" s="118"/>
      <c r="ABJ5" s="118"/>
      <c r="ABK5" s="118"/>
      <c r="ABL5" s="118"/>
      <c r="ABM5" s="118"/>
      <c r="ABN5" s="118"/>
      <c r="ABO5" s="118"/>
      <c r="ABP5" s="118"/>
      <c r="ABQ5" s="118"/>
      <c r="ABR5" s="118"/>
      <c r="ABS5" s="118"/>
      <c r="ABT5" s="118"/>
      <c r="ABU5" s="118"/>
      <c r="ABV5" s="118"/>
      <c r="ABW5" s="118"/>
      <c r="ABX5" s="118"/>
      <c r="ABY5" s="118"/>
      <c r="ABZ5" s="118"/>
      <c r="ACA5" s="118"/>
      <c r="ACB5" s="118"/>
      <c r="ACC5" s="118"/>
      <c r="ACD5" s="118"/>
      <c r="ACE5" s="118"/>
      <c r="ACF5" s="118"/>
      <c r="ACG5" s="118"/>
      <c r="ACH5" s="118"/>
      <c r="ACI5" s="118"/>
      <c r="ACJ5" s="118"/>
      <c r="ACK5" s="118"/>
      <c r="ACL5" s="118"/>
      <c r="ACM5" s="118"/>
      <c r="ACN5" s="118"/>
      <c r="ACO5" s="118"/>
      <c r="ACP5" s="118"/>
      <c r="ACQ5" s="118"/>
      <c r="ACR5" s="118"/>
      <c r="ACS5" s="118"/>
      <c r="ACT5" s="118"/>
      <c r="ACU5" s="118"/>
      <c r="ACV5" s="118"/>
      <c r="ACW5" s="118"/>
      <c r="ACX5" s="118"/>
      <c r="ACY5" s="118"/>
      <c r="ACZ5" s="118"/>
      <c r="ADA5" s="118"/>
      <c r="ADB5" s="118"/>
      <c r="ADC5" s="118"/>
      <c r="ADD5" s="118"/>
      <c r="ADE5" s="118"/>
      <c r="ADF5" s="118"/>
      <c r="ADG5" s="118"/>
      <c r="ADH5" s="118"/>
      <c r="ADI5" s="118"/>
      <c r="ADJ5" s="118"/>
      <c r="ADK5" s="118"/>
      <c r="ADL5" s="118"/>
      <c r="ADM5" s="118"/>
      <c r="ADN5" s="118"/>
      <c r="ADO5" s="118"/>
      <c r="ADP5" s="118"/>
      <c r="ADQ5" s="118"/>
      <c r="ADR5" s="118"/>
      <c r="ADS5" s="118"/>
      <c r="ADT5" s="118"/>
      <c r="ADU5" s="118"/>
      <c r="ADV5" s="118"/>
      <c r="ADW5" s="118"/>
      <c r="ADX5" s="118"/>
      <c r="ADY5" s="118"/>
      <c r="ADZ5" s="118"/>
      <c r="AEA5" s="118"/>
      <c r="AEB5" s="118"/>
      <c r="AEC5" s="118"/>
      <c r="AED5" s="118"/>
      <c r="AEE5" s="118"/>
      <c r="AEF5" s="118"/>
      <c r="AEG5" s="118"/>
      <c r="AEH5" s="118"/>
      <c r="AEI5" s="118"/>
      <c r="AEJ5" s="118"/>
      <c r="AEK5" s="118"/>
      <c r="AEL5" s="118"/>
      <c r="AEM5" s="118"/>
      <c r="AEN5" s="118"/>
      <c r="AEO5" s="118"/>
      <c r="AEP5" s="118"/>
      <c r="AEQ5" s="118"/>
      <c r="AER5" s="118"/>
      <c r="AES5" s="118"/>
      <c r="AET5" s="118"/>
      <c r="AEU5" s="118"/>
      <c r="AEV5" s="118"/>
      <c r="AEW5" s="118"/>
      <c r="AEX5" s="118"/>
      <c r="AEY5" s="118"/>
      <c r="AEZ5" s="118"/>
      <c r="AFA5" s="118"/>
      <c r="AFB5" s="118"/>
      <c r="AFC5" s="118"/>
      <c r="AFD5" s="118"/>
      <c r="AFE5" s="118"/>
      <c r="AFF5" s="118"/>
      <c r="AFG5" s="118"/>
      <c r="AFH5" s="118"/>
      <c r="AFI5" s="118"/>
      <c r="AFJ5" s="118"/>
      <c r="AFK5" s="118"/>
      <c r="AFL5" s="118"/>
      <c r="AFM5" s="118"/>
      <c r="AFN5" s="118"/>
      <c r="AFO5" s="118"/>
      <c r="AFP5" s="118"/>
      <c r="AFQ5" s="118"/>
      <c r="AFR5" s="118"/>
      <c r="AFS5" s="118"/>
      <c r="AFT5" s="118"/>
      <c r="AFU5" s="118"/>
      <c r="AFV5" s="118"/>
      <c r="AFW5" s="118"/>
      <c r="AFX5" s="118"/>
      <c r="AFY5" s="118"/>
      <c r="AFZ5" s="118"/>
      <c r="AGA5" s="118"/>
      <c r="AGB5" s="118"/>
      <c r="AGC5" s="118"/>
      <c r="AGD5" s="118"/>
      <c r="AGE5" s="118"/>
      <c r="AGF5" s="118"/>
      <c r="AGG5" s="118"/>
      <c r="AGH5" s="118"/>
      <c r="AGI5" s="118"/>
      <c r="AGJ5" s="118"/>
      <c r="AGK5" s="118"/>
      <c r="AGL5" s="118"/>
      <c r="AGM5" s="118"/>
      <c r="AGN5" s="118"/>
      <c r="AGO5" s="118"/>
      <c r="AGP5" s="118"/>
      <c r="AGQ5" s="118"/>
      <c r="AGR5" s="118"/>
      <c r="AGS5" s="118"/>
      <c r="AGT5" s="118"/>
      <c r="AGU5" s="118"/>
      <c r="AGV5" s="118"/>
      <c r="AGW5" s="118"/>
      <c r="AGX5" s="118"/>
      <c r="AGY5" s="118"/>
      <c r="AGZ5" s="118"/>
      <c r="AHA5" s="118"/>
      <c r="AHB5" s="118"/>
      <c r="AHC5" s="118"/>
      <c r="AHD5" s="118"/>
      <c r="AHE5" s="118"/>
      <c r="AHF5" s="118"/>
      <c r="AHG5" s="118"/>
      <c r="AHH5" s="118"/>
      <c r="AHI5" s="118"/>
      <c r="AHJ5" s="118"/>
      <c r="AHK5" s="118"/>
      <c r="AHL5" s="118"/>
      <c r="AHM5" s="118"/>
      <c r="AHN5" s="118"/>
      <c r="AHO5" s="118"/>
      <c r="AHP5" s="118"/>
      <c r="AHQ5" s="118"/>
      <c r="AHR5" s="118"/>
      <c r="AHS5" s="118"/>
      <c r="AHT5" s="118"/>
      <c r="AHU5" s="118"/>
      <c r="AHV5" s="118"/>
      <c r="AHW5" s="118"/>
      <c r="AHX5" s="118"/>
      <c r="AHY5" s="118"/>
      <c r="AHZ5" s="118"/>
      <c r="AIA5" s="118"/>
      <c r="AIB5" s="118"/>
      <c r="AIC5" s="118"/>
      <c r="AID5" s="118"/>
      <c r="AIE5" s="118"/>
      <c r="AIF5" s="118"/>
      <c r="AIG5" s="118"/>
      <c r="AIH5" s="118"/>
      <c r="AII5" s="118"/>
      <c r="AIJ5" s="118"/>
      <c r="AIK5" s="118"/>
      <c r="AIL5" s="118"/>
      <c r="AIM5" s="118"/>
      <c r="AIN5" s="118"/>
      <c r="AIO5" s="118"/>
      <c r="AIP5" s="118"/>
      <c r="AIQ5" s="118"/>
      <c r="AIR5" s="118"/>
      <c r="AIS5" s="118"/>
      <c r="AIT5" s="118"/>
      <c r="AIU5" s="118"/>
      <c r="AIV5" s="118"/>
      <c r="AIW5" s="118"/>
      <c r="AIX5" s="118"/>
      <c r="AIY5" s="118"/>
      <c r="AIZ5" s="118"/>
      <c r="AJA5" s="118"/>
      <c r="AJB5" s="118"/>
      <c r="AJC5" s="118"/>
      <c r="AJD5" s="118"/>
      <c r="AJE5" s="118"/>
      <c r="AJF5" s="118"/>
      <c r="AJG5" s="118"/>
      <c r="AJH5" s="118"/>
      <c r="AJI5" s="118"/>
      <c r="AJJ5" s="118"/>
      <c r="AJK5" s="118"/>
      <c r="AJL5" s="118"/>
      <c r="AJM5" s="118"/>
      <c r="AJN5" s="118"/>
      <c r="AJO5" s="118"/>
      <c r="AJP5" s="118"/>
      <c r="AJQ5" s="118"/>
      <c r="AJR5" s="118"/>
      <c r="AJS5" s="118"/>
      <c r="AJT5" s="118"/>
      <c r="AJU5" s="118"/>
      <c r="AJV5" s="118"/>
      <c r="AJW5" s="118"/>
      <c r="AJX5" s="118"/>
      <c r="AJY5" s="118"/>
      <c r="AJZ5" s="118"/>
      <c r="AKA5" s="118"/>
      <c r="AKB5" s="118"/>
      <c r="AKC5" s="118"/>
      <c r="AKD5" s="118"/>
      <c r="AKE5" s="118"/>
      <c r="AKF5" s="118"/>
      <c r="AKG5" s="118"/>
      <c r="AKH5" s="118"/>
      <c r="AKI5" s="118"/>
      <c r="AKJ5" s="118"/>
      <c r="AKK5" s="118"/>
      <c r="AKL5" s="118"/>
      <c r="AKM5" s="118"/>
      <c r="AKN5" s="118"/>
      <c r="AKO5" s="118"/>
      <c r="AKP5" s="118"/>
      <c r="AKQ5" s="118"/>
      <c r="AKR5" s="118"/>
      <c r="AKS5" s="118"/>
      <c r="AKT5" s="118"/>
      <c r="AKU5" s="118"/>
      <c r="AKV5" s="118"/>
      <c r="AKW5" s="118"/>
      <c r="AKX5" s="118"/>
      <c r="AKY5" s="118"/>
      <c r="AKZ5" s="118"/>
      <c r="ALA5" s="118"/>
      <c r="ALB5" s="118"/>
      <c r="ALC5" s="118"/>
      <c r="ALD5" s="118"/>
      <c r="ALE5" s="118"/>
      <c r="ALF5" s="118"/>
      <c r="ALG5" s="118"/>
      <c r="ALH5" s="118"/>
      <c r="ALI5" s="118"/>
      <c r="ALJ5" s="118"/>
      <c r="ALK5" s="118"/>
      <c r="ALL5" s="118"/>
      <c r="ALM5" s="118"/>
      <c r="ALN5" s="118"/>
      <c r="ALO5" s="118"/>
      <c r="ALP5" s="118"/>
      <c r="ALQ5" s="118"/>
      <c r="ALR5" s="118"/>
      <c r="ALS5" s="118"/>
      <c r="ALT5" s="118"/>
      <c r="ALU5" s="118"/>
      <c r="ALV5" s="118"/>
      <c r="ALW5" s="118"/>
      <c r="ALX5" s="118"/>
      <c r="ALY5" s="118"/>
      <c r="ALZ5" s="118"/>
      <c r="AMA5" s="118"/>
      <c r="AMB5" s="118"/>
      <c r="AMC5" s="118"/>
      <c r="AMD5" s="118"/>
      <c r="AME5" s="118"/>
      <c r="AMF5" s="118"/>
      <c r="AMG5" s="118"/>
      <c r="AMH5" s="118"/>
      <c r="AMI5" s="118"/>
      <c r="AMJ5" s="118"/>
      <c r="AMK5" s="118"/>
      <c r="AML5" s="118"/>
      <c r="AMM5" s="118"/>
      <c r="AMN5" s="118"/>
      <c r="AMO5" s="118"/>
      <c r="AMP5" s="118"/>
      <c r="AMQ5" s="118"/>
      <c r="AMR5" s="118"/>
      <c r="AMS5" s="118"/>
      <c r="AMT5" s="118"/>
      <c r="AMU5" s="118"/>
      <c r="AMV5" s="118"/>
      <c r="AMW5" s="118"/>
      <c r="AMX5" s="118"/>
      <c r="AMY5" s="118"/>
      <c r="AMZ5" s="118"/>
      <c r="ANA5" s="118"/>
      <c r="ANB5" s="118"/>
      <c r="ANC5" s="118"/>
      <c r="AND5" s="118"/>
      <c r="ANE5" s="118"/>
      <c r="ANF5" s="118"/>
      <c r="ANG5" s="118"/>
      <c r="ANH5" s="118"/>
      <c r="ANI5" s="118"/>
      <c r="ANJ5" s="118"/>
      <c r="ANK5" s="118"/>
      <c r="ANL5" s="118"/>
      <c r="ANM5" s="118"/>
      <c r="ANN5" s="118"/>
      <c r="ANO5" s="118"/>
      <c r="ANP5" s="118"/>
      <c r="ANQ5" s="118"/>
      <c r="ANR5" s="118"/>
      <c r="ANS5" s="118"/>
      <c r="ANT5" s="118"/>
      <c r="ANU5" s="118"/>
      <c r="ANV5" s="118"/>
      <c r="ANW5" s="118"/>
      <c r="ANX5" s="118"/>
      <c r="ANY5" s="118"/>
      <c r="ANZ5" s="118"/>
      <c r="AOA5" s="118"/>
      <c r="AOB5" s="118"/>
      <c r="AOC5" s="118"/>
      <c r="AOD5" s="118"/>
      <c r="AOE5" s="118"/>
      <c r="AOF5" s="118"/>
      <c r="AOG5" s="118"/>
      <c r="AOH5" s="118"/>
      <c r="AOI5" s="118"/>
      <c r="AOJ5" s="118"/>
      <c r="AOK5" s="118"/>
      <c r="AOL5" s="118"/>
      <c r="AOM5" s="118"/>
      <c r="AON5" s="118"/>
      <c r="AOO5" s="118"/>
      <c r="AOP5" s="118"/>
      <c r="AOQ5" s="118"/>
      <c r="AOR5" s="118"/>
      <c r="AOS5" s="118"/>
      <c r="AOT5" s="118"/>
      <c r="AOU5" s="118"/>
      <c r="AOV5" s="118"/>
      <c r="AOW5" s="118"/>
      <c r="AOX5" s="118"/>
      <c r="AOY5" s="118"/>
      <c r="AOZ5" s="118"/>
      <c r="APA5" s="118"/>
      <c r="APB5" s="118"/>
      <c r="APC5" s="118"/>
      <c r="APD5" s="118"/>
      <c r="APE5" s="118"/>
      <c r="APF5" s="118"/>
      <c r="APG5" s="118"/>
      <c r="APH5" s="118"/>
      <c r="API5" s="118"/>
      <c r="APJ5" s="118"/>
      <c r="APK5" s="118"/>
      <c r="APL5" s="118"/>
      <c r="APM5" s="118"/>
      <c r="APN5" s="118"/>
      <c r="APO5" s="118"/>
      <c r="APP5" s="118"/>
      <c r="APQ5" s="118"/>
      <c r="APR5" s="118"/>
      <c r="APS5" s="118"/>
      <c r="APT5" s="118"/>
      <c r="APU5" s="118"/>
      <c r="APV5" s="118"/>
      <c r="APW5" s="118"/>
      <c r="APX5" s="118"/>
      <c r="APY5" s="118"/>
      <c r="APZ5" s="118"/>
      <c r="AQA5" s="118"/>
      <c r="AQB5" s="118"/>
      <c r="AQC5" s="118"/>
      <c r="AQD5" s="118"/>
      <c r="AQE5" s="118"/>
      <c r="AQF5" s="118"/>
      <c r="AQG5" s="118"/>
      <c r="AQH5" s="118"/>
      <c r="AQI5" s="118"/>
      <c r="AQJ5" s="118"/>
      <c r="AQK5" s="118"/>
      <c r="AQL5" s="118"/>
      <c r="AQM5" s="118"/>
      <c r="AQN5" s="118"/>
      <c r="AQO5" s="118"/>
      <c r="AQP5" s="118"/>
      <c r="AQQ5" s="118"/>
      <c r="AQR5" s="118"/>
      <c r="AQS5" s="118"/>
      <c r="AQT5" s="118"/>
      <c r="AQU5" s="118"/>
      <c r="AQV5" s="118"/>
      <c r="AQW5" s="118"/>
      <c r="AQX5" s="118"/>
      <c r="AQY5" s="118"/>
      <c r="AQZ5" s="118"/>
      <c r="ARA5" s="118"/>
      <c r="ARB5" s="118"/>
      <c r="ARC5" s="118"/>
      <c r="ARD5" s="118"/>
      <c r="ARE5" s="118"/>
      <c r="ARF5" s="118"/>
      <c r="ARG5" s="118"/>
      <c r="ARH5" s="118"/>
      <c r="ARI5" s="118"/>
    </row>
    <row r="6" spans="1:1153" s="115" customFormat="1" ht="52.5" customHeight="1">
      <c r="A6" s="114"/>
      <c r="B6" s="165">
        <v>1</v>
      </c>
      <c r="C6" s="166">
        <v>211309</v>
      </c>
      <c r="D6" s="167">
        <v>41156</v>
      </c>
      <c r="E6" s="165" t="s">
        <v>9</v>
      </c>
      <c r="F6" s="168" t="s">
        <v>95</v>
      </c>
      <c r="G6" s="169">
        <v>0</v>
      </c>
      <c r="H6" s="170" t="s">
        <v>364</v>
      </c>
      <c r="I6" s="170" t="s">
        <v>364</v>
      </c>
      <c r="J6" s="168" t="s">
        <v>365</v>
      </c>
      <c r="K6" s="168" t="s">
        <v>366</v>
      </c>
      <c r="L6" s="169">
        <v>162000</v>
      </c>
      <c r="M6" s="168" t="s">
        <v>367</v>
      </c>
      <c r="N6" s="171"/>
      <c r="O6" s="168"/>
      <c r="P6" s="168"/>
      <c r="Q6" s="172"/>
    </row>
    <row r="7" spans="1:1153" s="115" customFormat="1" ht="191.25" customHeight="1">
      <c r="A7" s="114"/>
      <c r="B7" s="173"/>
      <c r="C7" s="174"/>
      <c r="D7" s="175"/>
      <c r="E7" s="173"/>
      <c r="F7" s="176" t="s">
        <v>72</v>
      </c>
      <c r="G7" s="177">
        <v>0</v>
      </c>
      <c r="H7" s="178" t="s">
        <v>525</v>
      </c>
      <c r="I7" s="179" t="s">
        <v>506</v>
      </c>
      <c r="J7" s="176" t="s">
        <v>542</v>
      </c>
      <c r="K7" s="180"/>
      <c r="L7" s="117" t="s">
        <v>543</v>
      </c>
      <c r="M7" s="180" t="s">
        <v>536</v>
      </c>
      <c r="N7" s="181">
        <v>43400</v>
      </c>
      <c r="O7" s="180" t="s">
        <v>508</v>
      </c>
      <c r="P7" s="176"/>
      <c r="Q7" s="182"/>
    </row>
    <row r="8" spans="1:1153" s="115" customFormat="1" ht="163.5" customHeight="1">
      <c r="A8" s="114"/>
      <c r="B8" s="183"/>
      <c r="C8" s="184"/>
      <c r="D8" s="185"/>
      <c r="E8" s="173"/>
      <c r="F8" s="176" t="s">
        <v>331</v>
      </c>
      <c r="G8" s="177">
        <v>70000</v>
      </c>
      <c r="H8" s="178" t="s">
        <v>524</v>
      </c>
      <c r="I8" s="176" t="s">
        <v>457</v>
      </c>
      <c r="J8" s="176"/>
      <c r="K8" s="176" t="s">
        <v>544</v>
      </c>
      <c r="L8" s="117" t="s">
        <v>545</v>
      </c>
      <c r="M8" s="180" t="s">
        <v>507</v>
      </c>
      <c r="N8" s="181">
        <v>43400</v>
      </c>
      <c r="O8" s="180"/>
      <c r="P8" s="180"/>
      <c r="Q8" s="182"/>
    </row>
    <row r="9" spans="1:1153" s="115" customFormat="1" ht="145.5" customHeight="1" thickBot="1">
      <c r="A9" s="114"/>
      <c r="B9" s="186"/>
      <c r="C9" s="187"/>
      <c r="D9" s="188"/>
      <c r="E9" s="186"/>
      <c r="F9" s="189" t="s">
        <v>288</v>
      </c>
      <c r="G9" s="190">
        <v>1255694</v>
      </c>
      <c r="H9" s="191" t="s">
        <v>575</v>
      </c>
      <c r="I9" s="192" t="s">
        <v>373</v>
      </c>
      <c r="J9" s="189"/>
      <c r="K9" s="189"/>
      <c r="L9" s="193"/>
      <c r="M9" s="189">
        <v>749</v>
      </c>
      <c r="N9" s="189"/>
      <c r="O9" s="189"/>
      <c r="P9" s="189"/>
      <c r="Q9" s="194"/>
      <c r="R9" s="116"/>
    </row>
    <row r="10" spans="1:1153" s="115" customFormat="1" ht="30">
      <c r="A10" s="114"/>
      <c r="B10" s="165">
        <v>2</v>
      </c>
      <c r="C10" s="166">
        <v>237720</v>
      </c>
      <c r="D10" s="195">
        <v>41421</v>
      </c>
      <c r="E10" s="196" t="s">
        <v>10</v>
      </c>
      <c r="F10" s="197" t="s">
        <v>95</v>
      </c>
      <c r="G10" s="198">
        <v>0</v>
      </c>
      <c r="H10" s="199" t="s">
        <v>364</v>
      </c>
      <c r="I10" s="192" t="s">
        <v>373</v>
      </c>
      <c r="J10" s="200" t="s">
        <v>368</v>
      </c>
      <c r="K10" s="200" t="s">
        <v>366</v>
      </c>
      <c r="L10" s="201">
        <v>275000</v>
      </c>
      <c r="M10" s="200" t="s">
        <v>367</v>
      </c>
      <c r="N10" s="202" t="s">
        <v>369</v>
      </c>
      <c r="O10" s="200"/>
      <c r="P10" s="197"/>
      <c r="Q10" s="203"/>
      <c r="R10" s="116"/>
    </row>
    <row r="11" spans="1:1153" s="115" customFormat="1" ht="235.5" customHeight="1">
      <c r="A11" s="114"/>
      <c r="B11" s="173"/>
      <c r="C11" s="174"/>
      <c r="D11" s="204"/>
      <c r="E11" s="174"/>
      <c r="F11" s="176" t="s">
        <v>72</v>
      </c>
      <c r="G11" s="205">
        <v>1467491.49</v>
      </c>
      <c r="H11" s="206" t="s">
        <v>484</v>
      </c>
      <c r="I11" s="176" t="s">
        <v>403</v>
      </c>
      <c r="J11" s="207" t="s">
        <v>428</v>
      </c>
      <c r="K11" s="180"/>
      <c r="L11" s="208">
        <v>18514392.77</v>
      </c>
      <c r="M11" s="180" t="s">
        <v>464</v>
      </c>
      <c r="N11" s="209">
        <v>43520</v>
      </c>
      <c r="O11" s="180" t="s">
        <v>430</v>
      </c>
      <c r="P11" s="176" t="s">
        <v>534</v>
      </c>
      <c r="Q11" s="182"/>
      <c r="R11" s="116"/>
    </row>
    <row r="12" spans="1:1153" ht="46.5" customHeight="1">
      <c r="A12" s="108"/>
      <c r="B12" s="183"/>
      <c r="C12" s="184"/>
      <c r="D12" s="210"/>
      <c r="E12" s="184"/>
      <c r="F12" s="211" t="s">
        <v>331</v>
      </c>
      <c r="G12" s="212">
        <v>708300</v>
      </c>
      <c r="H12" s="206" t="s">
        <v>485</v>
      </c>
      <c r="I12" s="192" t="s">
        <v>373</v>
      </c>
      <c r="J12" s="180"/>
      <c r="K12" s="180" t="s">
        <v>429</v>
      </c>
      <c r="L12" s="208">
        <v>2168458.31</v>
      </c>
      <c r="M12" s="180"/>
      <c r="N12" s="209">
        <v>43520</v>
      </c>
      <c r="O12" s="213"/>
      <c r="P12" s="211" t="s">
        <v>534</v>
      </c>
      <c r="Q12" s="176"/>
      <c r="R12" s="97"/>
    </row>
    <row r="13" spans="1:1153" s="112" customFormat="1" ht="104.25" customHeight="1" thickBot="1">
      <c r="A13" s="108"/>
      <c r="B13" s="186"/>
      <c r="C13" s="187"/>
      <c r="D13" s="214"/>
      <c r="E13" s="187"/>
      <c r="F13" s="189" t="s">
        <v>77</v>
      </c>
      <c r="G13" s="190">
        <v>1500000</v>
      </c>
      <c r="H13" s="215" t="s">
        <v>576</v>
      </c>
      <c r="I13" s="192" t="s">
        <v>373</v>
      </c>
      <c r="J13" s="216"/>
      <c r="K13" s="216"/>
      <c r="L13" s="216"/>
      <c r="M13" s="216"/>
      <c r="N13" s="216"/>
      <c r="O13" s="217"/>
      <c r="P13" s="189"/>
      <c r="Q13" s="194"/>
      <c r="R13" s="97"/>
      <c r="S13" s="99"/>
      <c r="T13" s="99"/>
      <c r="U13" s="99"/>
      <c r="V13" s="99"/>
      <c r="W13" s="99"/>
      <c r="X13" s="99"/>
      <c r="Y13" s="99"/>
      <c r="Z13" s="99"/>
      <c r="AA13" s="99"/>
      <c r="AB13" s="99"/>
      <c r="AC13" s="99"/>
      <c r="AD13" s="99"/>
      <c r="AE13" s="99"/>
      <c r="AF13" s="99"/>
      <c r="AG13" s="99"/>
      <c r="AH13" s="99"/>
      <c r="AI13" s="99"/>
      <c r="AJ13" s="99"/>
      <c r="AK13" s="99"/>
      <c r="AL13" s="99"/>
      <c r="AM13" s="99"/>
      <c r="AN13" s="99"/>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15"/>
      <c r="NJ13" s="115"/>
      <c r="NK13" s="115"/>
      <c r="NL13" s="115"/>
      <c r="NM13" s="115"/>
      <c r="NN13" s="115"/>
      <c r="NO13" s="115"/>
      <c r="NP13" s="115"/>
      <c r="NQ13" s="115"/>
      <c r="NR13" s="115"/>
      <c r="NS13" s="115"/>
      <c r="NT13" s="115"/>
      <c r="NU13" s="115"/>
      <c r="NV13" s="115"/>
      <c r="NW13" s="115"/>
      <c r="NX13" s="115"/>
      <c r="NY13" s="115"/>
      <c r="NZ13" s="115"/>
      <c r="OA13" s="115"/>
      <c r="OB13" s="115"/>
      <c r="OC13" s="115"/>
      <c r="OD13" s="115"/>
      <c r="OE13" s="115"/>
      <c r="OF13" s="115"/>
      <c r="OG13" s="115"/>
      <c r="OH13" s="115"/>
      <c r="OI13" s="115"/>
      <c r="OJ13" s="115"/>
      <c r="OK13" s="115"/>
      <c r="OL13" s="115"/>
      <c r="OM13" s="115"/>
      <c r="ON13" s="115"/>
      <c r="OO13" s="115"/>
      <c r="OP13" s="115"/>
      <c r="OQ13" s="115"/>
      <c r="OR13" s="115"/>
      <c r="OS13" s="115"/>
      <c r="OT13" s="115"/>
      <c r="OU13" s="115"/>
      <c r="OV13" s="115"/>
      <c r="OW13" s="115"/>
      <c r="OX13" s="115"/>
      <c r="OY13" s="115"/>
      <c r="OZ13" s="115"/>
      <c r="PA13" s="115"/>
      <c r="PB13" s="115"/>
      <c r="PC13" s="115"/>
      <c r="PD13" s="115"/>
      <c r="PE13" s="115"/>
      <c r="PF13" s="115"/>
      <c r="PG13" s="115"/>
      <c r="PH13" s="115"/>
      <c r="PI13" s="115"/>
      <c r="PJ13" s="115"/>
      <c r="PK13" s="115"/>
      <c r="PL13" s="115"/>
      <c r="PM13" s="115"/>
      <c r="PN13" s="115"/>
      <c r="PO13" s="115"/>
      <c r="PP13" s="115"/>
      <c r="PQ13" s="115"/>
      <c r="PR13" s="115"/>
      <c r="PS13" s="115"/>
      <c r="PT13" s="115"/>
      <c r="PU13" s="115"/>
      <c r="PV13" s="115"/>
      <c r="PW13" s="115"/>
      <c r="PX13" s="115"/>
      <c r="PY13" s="115"/>
      <c r="PZ13" s="115"/>
      <c r="QA13" s="115"/>
      <c r="QB13" s="115"/>
      <c r="QC13" s="115"/>
      <c r="QD13" s="115"/>
      <c r="QE13" s="115"/>
      <c r="QF13" s="115"/>
      <c r="QG13" s="115"/>
      <c r="QH13" s="115"/>
      <c r="QI13" s="115"/>
      <c r="QJ13" s="115"/>
      <c r="QK13" s="115"/>
      <c r="QL13" s="115"/>
      <c r="QM13" s="115"/>
      <c r="QN13" s="115"/>
      <c r="QO13" s="115"/>
      <c r="QP13" s="115"/>
      <c r="QQ13" s="115"/>
      <c r="QR13" s="115"/>
      <c r="QS13" s="115"/>
      <c r="QT13" s="115"/>
      <c r="QU13" s="115"/>
      <c r="QV13" s="115"/>
      <c r="QW13" s="115"/>
      <c r="QX13" s="115"/>
      <c r="QY13" s="115"/>
      <c r="QZ13" s="115"/>
      <c r="RA13" s="115"/>
      <c r="RB13" s="115"/>
      <c r="RC13" s="115"/>
      <c r="RD13" s="115"/>
      <c r="RE13" s="115"/>
      <c r="RF13" s="115"/>
      <c r="RG13" s="115"/>
      <c r="RH13" s="115"/>
      <c r="RI13" s="115"/>
      <c r="RJ13" s="115"/>
      <c r="RK13" s="115"/>
      <c r="RL13" s="115"/>
      <c r="RM13" s="115"/>
      <c r="RN13" s="115"/>
      <c r="RO13" s="115"/>
      <c r="RP13" s="115"/>
      <c r="RQ13" s="115"/>
      <c r="RR13" s="115"/>
      <c r="RS13" s="115"/>
      <c r="RT13" s="115"/>
      <c r="RU13" s="115"/>
      <c r="RV13" s="115"/>
      <c r="RW13" s="115"/>
      <c r="RX13" s="115"/>
      <c r="RY13" s="115"/>
      <c r="RZ13" s="115"/>
      <c r="SA13" s="115"/>
      <c r="SB13" s="115"/>
      <c r="SC13" s="115"/>
      <c r="SD13" s="115"/>
      <c r="SE13" s="115"/>
      <c r="SF13" s="115"/>
      <c r="SG13" s="115"/>
      <c r="SH13" s="115"/>
      <c r="SI13" s="115"/>
      <c r="SJ13" s="115"/>
      <c r="SK13" s="115"/>
      <c r="SL13" s="115"/>
      <c r="SM13" s="115"/>
      <c r="SN13" s="115"/>
      <c r="SO13" s="115"/>
      <c r="SP13" s="115"/>
      <c r="SQ13" s="115"/>
      <c r="SR13" s="115"/>
      <c r="SS13" s="115"/>
      <c r="ST13" s="115"/>
      <c r="SU13" s="115"/>
      <c r="SV13" s="115"/>
      <c r="SW13" s="115"/>
      <c r="SX13" s="115"/>
      <c r="SY13" s="115"/>
      <c r="SZ13" s="115"/>
      <c r="TA13" s="115"/>
      <c r="TB13" s="115"/>
      <c r="TC13" s="115"/>
      <c r="TD13" s="115"/>
      <c r="TE13" s="115"/>
      <c r="TF13" s="115"/>
      <c r="TG13" s="115"/>
      <c r="TH13" s="115"/>
      <c r="TI13" s="115"/>
      <c r="TJ13" s="115"/>
      <c r="TK13" s="115"/>
      <c r="TL13" s="115"/>
      <c r="TM13" s="115"/>
      <c r="TN13" s="115"/>
      <c r="TO13" s="115"/>
      <c r="TP13" s="115"/>
      <c r="TQ13" s="115"/>
      <c r="TR13" s="115"/>
      <c r="TS13" s="115"/>
      <c r="TT13" s="115"/>
      <c r="TU13" s="115"/>
      <c r="TV13" s="115"/>
      <c r="TW13" s="115"/>
      <c r="TX13" s="115"/>
      <c r="TY13" s="115"/>
      <c r="TZ13" s="115"/>
      <c r="UA13" s="115"/>
      <c r="UB13" s="115"/>
      <c r="UC13" s="115"/>
      <c r="UD13" s="115"/>
      <c r="UE13" s="115"/>
      <c r="UF13" s="115"/>
      <c r="UG13" s="115"/>
      <c r="UH13" s="115"/>
      <c r="UI13" s="115"/>
      <c r="UJ13" s="115"/>
      <c r="UK13" s="115"/>
      <c r="UL13" s="115"/>
      <c r="UM13" s="115"/>
      <c r="UN13" s="115"/>
      <c r="UO13" s="115"/>
      <c r="UP13" s="115"/>
      <c r="UQ13" s="115"/>
      <c r="UR13" s="115"/>
      <c r="US13" s="115"/>
      <c r="UT13" s="115"/>
      <c r="UU13" s="115"/>
      <c r="UV13" s="115"/>
      <c r="UW13" s="115"/>
      <c r="UX13" s="115"/>
      <c r="UY13" s="115"/>
      <c r="UZ13" s="115"/>
      <c r="VA13" s="115"/>
      <c r="VB13" s="115"/>
      <c r="VC13" s="115"/>
      <c r="VD13" s="115"/>
      <c r="VE13" s="115"/>
      <c r="VF13" s="115"/>
      <c r="VG13" s="115"/>
      <c r="VH13" s="115"/>
      <c r="VI13" s="115"/>
      <c r="VJ13" s="115"/>
      <c r="VK13" s="115"/>
      <c r="VL13" s="115"/>
      <c r="VM13" s="115"/>
      <c r="VN13" s="115"/>
      <c r="VO13" s="115"/>
      <c r="VP13" s="115"/>
      <c r="VQ13" s="115"/>
      <c r="VR13" s="115"/>
      <c r="VS13" s="115"/>
      <c r="VT13" s="115"/>
      <c r="VU13" s="115"/>
      <c r="VV13" s="115"/>
      <c r="VW13" s="115"/>
      <c r="VX13" s="115"/>
      <c r="VY13" s="115"/>
      <c r="VZ13" s="115"/>
      <c r="WA13" s="115"/>
      <c r="WB13" s="115"/>
      <c r="WC13" s="115"/>
      <c r="WD13" s="115"/>
      <c r="WE13" s="115"/>
      <c r="WF13" s="115"/>
      <c r="WG13" s="115"/>
      <c r="WH13" s="115"/>
      <c r="WI13" s="115"/>
      <c r="WJ13" s="115"/>
      <c r="WK13" s="115"/>
      <c r="WL13" s="115"/>
      <c r="WM13" s="115"/>
      <c r="WN13" s="115"/>
      <c r="WO13" s="115"/>
      <c r="WP13" s="115"/>
      <c r="WQ13" s="115"/>
      <c r="WR13" s="115"/>
      <c r="WS13" s="115"/>
      <c r="WT13" s="115"/>
      <c r="WU13" s="115"/>
      <c r="WV13" s="115"/>
      <c r="WW13" s="115"/>
      <c r="WX13" s="115"/>
      <c r="WY13" s="115"/>
      <c r="WZ13" s="115"/>
      <c r="XA13" s="115"/>
      <c r="XB13" s="115"/>
      <c r="XC13" s="115"/>
      <c r="XD13" s="115"/>
      <c r="XE13" s="115"/>
      <c r="XF13" s="115"/>
      <c r="XG13" s="115"/>
      <c r="XH13" s="115"/>
      <c r="XI13" s="115"/>
      <c r="XJ13" s="115"/>
      <c r="XK13" s="115"/>
      <c r="XL13" s="115"/>
      <c r="XM13" s="115"/>
      <c r="XN13" s="115"/>
      <c r="XO13" s="115"/>
      <c r="XP13" s="115"/>
      <c r="XQ13" s="115"/>
      <c r="XR13" s="115"/>
      <c r="XS13" s="115"/>
      <c r="XT13" s="115"/>
      <c r="XU13" s="115"/>
      <c r="XV13" s="115"/>
      <c r="XW13" s="115"/>
      <c r="XX13" s="115"/>
      <c r="XY13" s="115"/>
      <c r="XZ13" s="115"/>
      <c r="YA13" s="115"/>
      <c r="YB13" s="115"/>
      <c r="YC13" s="115"/>
      <c r="YD13" s="115"/>
      <c r="YE13" s="115"/>
      <c r="YF13" s="115"/>
      <c r="YG13" s="115"/>
      <c r="YH13" s="115"/>
      <c r="YI13" s="115"/>
      <c r="YJ13" s="115"/>
      <c r="YK13" s="115"/>
      <c r="YL13" s="115"/>
      <c r="YM13" s="115"/>
      <c r="YN13" s="115"/>
      <c r="YO13" s="115"/>
      <c r="YP13" s="115"/>
      <c r="YQ13" s="115"/>
      <c r="YR13" s="115"/>
      <c r="YS13" s="115"/>
      <c r="YT13" s="115"/>
      <c r="YU13" s="115"/>
      <c r="YV13" s="115"/>
      <c r="YW13" s="115"/>
      <c r="YX13" s="115"/>
      <c r="YY13" s="115"/>
      <c r="YZ13" s="115"/>
      <c r="ZA13" s="115"/>
      <c r="ZB13" s="115"/>
      <c r="ZC13" s="115"/>
      <c r="ZD13" s="115"/>
      <c r="ZE13" s="115"/>
      <c r="ZF13" s="115"/>
      <c r="ZG13" s="115"/>
      <c r="ZH13" s="115"/>
      <c r="ZI13" s="115"/>
      <c r="ZJ13" s="115"/>
      <c r="ZK13" s="115"/>
      <c r="ZL13" s="115"/>
      <c r="ZM13" s="115"/>
      <c r="ZN13" s="115"/>
      <c r="ZO13" s="115"/>
      <c r="ZP13" s="115"/>
      <c r="ZQ13" s="115"/>
      <c r="ZR13" s="115"/>
      <c r="ZS13" s="115"/>
      <c r="ZT13" s="115"/>
      <c r="ZU13" s="115"/>
      <c r="ZV13" s="115"/>
      <c r="ZW13" s="115"/>
      <c r="ZX13" s="115"/>
      <c r="ZY13" s="115"/>
      <c r="ZZ13" s="115"/>
      <c r="AAA13" s="115"/>
      <c r="AAB13" s="115"/>
      <c r="AAC13" s="115"/>
      <c r="AAD13" s="115"/>
      <c r="AAE13" s="115"/>
      <c r="AAF13" s="115"/>
      <c r="AAG13" s="115"/>
      <c r="AAH13" s="115"/>
      <c r="AAI13" s="115"/>
      <c r="AAJ13" s="115"/>
      <c r="AAK13" s="115"/>
      <c r="AAL13" s="115"/>
      <c r="AAM13" s="115"/>
      <c r="AAN13" s="115"/>
      <c r="AAO13" s="115"/>
      <c r="AAP13" s="115"/>
      <c r="AAQ13" s="115"/>
      <c r="AAR13" s="115"/>
      <c r="AAS13" s="115"/>
      <c r="AAT13" s="115"/>
      <c r="AAU13" s="115"/>
      <c r="AAV13" s="115"/>
      <c r="AAW13" s="115"/>
      <c r="AAX13" s="115"/>
      <c r="AAY13" s="115"/>
      <c r="AAZ13" s="115"/>
      <c r="ABA13" s="115"/>
      <c r="ABB13" s="115"/>
      <c r="ABC13" s="115"/>
      <c r="ABD13" s="115"/>
      <c r="ABE13" s="115"/>
      <c r="ABF13" s="115"/>
      <c r="ABG13" s="115"/>
      <c r="ABH13" s="115"/>
      <c r="ABI13" s="115"/>
      <c r="ABJ13" s="115"/>
      <c r="ABK13" s="115"/>
      <c r="ABL13" s="115"/>
      <c r="ABM13" s="115"/>
      <c r="ABN13" s="115"/>
      <c r="ABO13" s="115"/>
      <c r="ABP13" s="115"/>
      <c r="ABQ13" s="115"/>
      <c r="ABR13" s="115"/>
      <c r="ABS13" s="115"/>
      <c r="ABT13" s="115"/>
      <c r="ABU13" s="115"/>
      <c r="ABV13" s="115"/>
      <c r="ABW13" s="115"/>
      <c r="ABX13" s="115"/>
      <c r="ABY13" s="115"/>
      <c r="ABZ13" s="115"/>
      <c r="ACA13" s="115"/>
      <c r="ACB13" s="115"/>
      <c r="ACC13" s="115"/>
      <c r="ACD13" s="115"/>
      <c r="ACE13" s="115"/>
      <c r="ACF13" s="115"/>
      <c r="ACG13" s="115"/>
      <c r="ACH13" s="115"/>
      <c r="ACI13" s="115"/>
      <c r="ACJ13" s="115"/>
      <c r="ACK13" s="115"/>
      <c r="ACL13" s="115"/>
      <c r="ACM13" s="115"/>
      <c r="ACN13" s="115"/>
      <c r="ACO13" s="115"/>
      <c r="ACP13" s="115"/>
      <c r="ACQ13" s="115"/>
      <c r="ACR13" s="115"/>
      <c r="ACS13" s="115"/>
      <c r="ACT13" s="115"/>
      <c r="ACU13" s="115"/>
      <c r="ACV13" s="115"/>
      <c r="ACW13" s="115"/>
      <c r="ACX13" s="115"/>
      <c r="ACY13" s="115"/>
      <c r="ACZ13" s="115"/>
      <c r="ADA13" s="115"/>
      <c r="ADB13" s="115"/>
      <c r="ADC13" s="115"/>
      <c r="ADD13" s="115"/>
      <c r="ADE13" s="115"/>
      <c r="ADF13" s="115"/>
      <c r="ADG13" s="115"/>
      <c r="ADH13" s="115"/>
      <c r="ADI13" s="115"/>
      <c r="ADJ13" s="115"/>
      <c r="ADK13" s="115"/>
      <c r="ADL13" s="115"/>
      <c r="ADM13" s="115"/>
      <c r="ADN13" s="115"/>
      <c r="ADO13" s="115"/>
      <c r="ADP13" s="115"/>
      <c r="ADQ13" s="115"/>
      <c r="ADR13" s="115"/>
      <c r="ADS13" s="115"/>
      <c r="ADT13" s="115"/>
      <c r="ADU13" s="115"/>
      <c r="ADV13" s="115"/>
      <c r="ADW13" s="115"/>
      <c r="ADX13" s="115"/>
      <c r="ADY13" s="115"/>
      <c r="ADZ13" s="115"/>
      <c r="AEA13" s="115"/>
      <c r="AEB13" s="115"/>
      <c r="AEC13" s="115"/>
      <c r="AED13" s="115"/>
      <c r="AEE13" s="115"/>
      <c r="AEF13" s="115"/>
      <c r="AEG13" s="115"/>
      <c r="AEH13" s="115"/>
      <c r="AEI13" s="115"/>
      <c r="AEJ13" s="115"/>
      <c r="AEK13" s="115"/>
      <c r="AEL13" s="115"/>
      <c r="AEM13" s="115"/>
      <c r="AEN13" s="115"/>
      <c r="AEO13" s="115"/>
      <c r="AEP13" s="115"/>
      <c r="AEQ13" s="115"/>
      <c r="AER13" s="115"/>
      <c r="AES13" s="115"/>
      <c r="AET13" s="115"/>
      <c r="AEU13" s="115"/>
      <c r="AEV13" s="115"/>
      <c r="AEW13" s="115"/>
      <c r="AEX13" s="115"/>
      <c r="AEY13" s="115"/>
      <c r="AEZ13" s="115"/>
      <c r="AFA13" s="115"/>
      <c r="AFB13" s="115"/>
      <c r="AFC13" s="115"/>
      <c r="AFD13" s="115"/>
      <c r="AFE13" s="115"/>
      <c r="AFF13" s="115"/>
      <c r="AFG13" s="115"/>
      <c r="AFH13" s="115"/>
      <c r="AFI13" s="115"/>
      <c r="AFJ13" s="115"/>
      <c r="AFK13" s="115"/>
      <c r="AFL13" s="115"/>
      <c r="AFM13" s="115"/>
      <c r="AFN13" s="115"/>
      <c r="AFO13" s="115"/>
      <c r="AFP13" s="115"/>
      <c r="AFQ13" s="115"/>
      <c r="AFR13" s="115"/>
      <c r="AFS13" s="115"/>
      <c r="AFT13" s="115"/>
      <c r="AFU13" s="115"/>
      <c r="AFV13" s="115"/>
      <c r="AFW13" s="115"/>
      <c r="AFX13" s="115"/>
      <c r="AFY13" s="115"/>
      <c r="AFZ13" s="115"/>
      <c r="AGA13" s="115"/>
      <c r="AGB13" s="115"/>
      <c r="AGC13" s="115"/>
      <c r="AGD13" s="115"/>
      <c r="AGE13" s="115"/>
      <c r="AGF13" s="115"/>
      <c r="AGG13" s="115"/>
      <c r="AGH13" s="115"/>
      <c r="AGI13" s="115"/>
      <c r="AGJ13" s="115"/>
      <c r="AGK13" s="115"/>
      <c r="AGL13" s="115"/>
      <c r="AGM13" s="115"/>
      <c r="AGN13" s="115"/>
      <c r="AGO13" s="115"/>
      <c r="AGP13" s="115"/>
      <c r="AGQ13" s="115"/>
      <c r="AGR13" s="115"/>
      <c r="AGS13" s="115"/>
      <c r="AGT13" s="115"/>
      <c r="AGU13" s="115"/>
      <c r="AGV13" s="115"/>
      <c r="AGW13" s="115"/>
      <c r="AGX13" s="115"/>
      <c r="AGY13" s="115"/>
      <c r="AGZ13" s="115"/>
      <c r="AHA13" s="115"/>
      <c r="AHB13" s="115"/>
      <c r="AHC13" s="115"/>
      <c r="AHD13" s="115"/>
      <c r="AHE13" s="115"/>
      <c r="AHF13" s="115"/>
      <c r="AHG13" s="115"/>
      <c r="AHH13" s="115"/>
      <c r="AHI13" s="115"/>
      <c r="AHJ13" s="115"/>
      <c r="AHK13" s="115"/>
      <c r="AHL13" s="115"/>
      <c r="AHM13" s="115"/>
      <c r="AHN13" s="115"/>
      <c r="AHO13" s="115"/>
      <c r="AHP13" s="115"/>
      <c r="AHQ13" s="115"/>
      <c r="AHR13" s="115"/>
      <c r="AHS13" s="115"/>
      <c r="AHT13" s="115"/>
      <c r="AHU13" s="115"/>
      <c r="AHV13" s="115"/>
      <c r="AHW13" s="115"/>
      <c r="AHX13" s="115"/>
      <c r="AHY13" s="115"/>
      <c r="AHZ13" s="115"/>
      <c r="AIA13" s="115"/>
      <c r="AIB13" s="115"/>
      <c r="AIC13" s="115"/>
      <c r="AID13" s="115"/>
      <c r="AIE13" s="115"/>
      <c r="AIF13" s="115"/>
      <c r="AIG13" s="115"/>
      <c r="AIH13" s="115"/>
      <c r="AII13" s="115"/>
      <c r="AIJ13" s="115"/>
      <c r="AIK13" s="115"/>
      <c r="AIL13" s="115"/>
      <c r="AIM13" s="115"/>
      <c r="AIN13" s="115"/>
      <c r="AIO13" s="115"/>
      <c r="AIP13" s="115"/>
      <c r="AIQ13" s="115"/>
      <c r="AIR13" s="115"/>
      <c r="AIS13" s="115"/>
      <c r="AIT13" s="115"/>
      <c r="AIU13" s="115"/>
      <c r="AIV13" s="115"/>
      <c r="AIW13" s="115"/>
      <c r="AIX13" s="115"/>
      <c r="AIY13" s="115"/>
      <c r="AIZ13" s="115"/>
      <c r="AJA13" s="115"/>
      <c r="AJB13" s="115"/>
      <c r="AJC13" s="115"/>
      <c r="AJD13" s="115"/>
      <c r="AJE13" s="115"/>
      <c r="AJF13" s="115"/>
      <c r="AJG13" s="115"/>
      <c r="AJH13" s="115"/>
      <c r="AJI13" s="115"/>
      <c r="AJJ13" s="115"/>
      <c r="AJK13" s="115"/>
      <c r="AJL13" s="115"/>
      <c r="AJM13" s="115"/>
      <c r="AJN13" s="115"/>
      <c r="AJO13" s="115"/>
      <c r="AJP13" s="115"/>
      <c r="AJQ13" s="115"/>
      <c r="AJR13" s="115"/>
      <c r="AJS13" s="115"/>
      <c r="AJT13" s="115"/>
      <c r="AJU13" s="115"/>
      <c r="AJV13" s="115"/>
      <c r="AJW13" s="115"/>
      <c r="AJX13" s="115"/>
      <c r="AJY13" s="115"/>
      <c r="AJZ13" s="115"/>
      <c r="AKA13" s="115"/>
      <c r="AKB13" s="115"/>
      <c r="AKC13" s="115"/>
      <c r="AKD13" s="115"/>
      <c r="AKE13" s="115"/>
      <c r="AKF13" s="115"/>
      <c r="AKG13" s="115"/>
      <c r="AKH13" s="115"/>
      <c r="AKI13" s="115"/>
      <c r="AKJ13" s="115"/>
      <c r="AKK13" s="115"/>
      <c r="AKL13" s="115"/>
      <c r="AKM13" s="115"/>
      <c r="AKN13" s="115"/>
      <c r="AKO13" s="115"/>
      <c r="AKP13" s="115"/>
      <c r="AKQ13" s="115"/>
      <c r="AKR13" s="115"/>
      <c r="AKS13" s="115"/>
      <c r="AKT13" s="115"/>
      <c r="AKU13" s="115"/>
      <c r="AKV13" s="115"/>
      <c r="AKW13" s="115"/>
      <c r="AKX13" s="115"/>
      <c r="AKY13" s="115"/>
      <c r="AKZ13" s="115"/>
      <c r="ALA13" s="115"/>
      <c r="ALB13" s="115"/>
      <c r="ALC13" s="115"/>
      <c r="ALD13" s="115"/>
      <c r="ALE13" s="115"/>
      <c r="ALF13" s="115"/>
      <c r="ALG13" s="115"/>
      <c r="ALH13" s="115"/>
      <c r="ALI13" s="115"/>
      <c r="ALJ13" s="115"/>
      <c r="ALK13" s="115"/>
      <c r="ALL13" s="115"/>
      <c r="ALM13" s="115"/>
      <c r="ALN13" s="115"/>
      <c r="ALO13" s="115"/>
      <c r="ALP13" s="115"/>
      <c r="ALQ13" s="115"/>
      <c r="ALR13" s="115"/>
      <c r="ALS13" s="115"/>
      <c r="ALT13" s="115"/>
      <c r="ALU13" s="115"/>
      <c r="ALV13" s="115"/>
      <c r="ALW13" s="115"/>
      <c r="ALX13" s="115"/>
      <c r="ALY13" s="115"/>
      <c r="ALZ13" s="115"/>
      <c r="AMA13" s="115"/>
      <c r="AMB13" s="115"/>
      <c r="AMC13" s="115"/>
      <c r="AMD13" s="115"/>
      <c r="AME13" s="115"/>
      <c r="AMF13" s="115"/>
      <c r="AMG13" s="115"/>
      <c r="AMH13" s="115"/>
      <c r="AMI13" s="115"/>
      <c r="AMJ13" s="115"/>
      <c r="AMK13" s="115"/>
      <c r="AML13" s="115"/>
      <c r="AMM13" s="115"/>
      <c r="AMN13" s="115"/>
      <c r="AMO13" s="115"/>
      <c r="AMP13" s="115"/>
      <c r="AMQ13" s="115"/>
      <c r="AMR13" s="115"/>
      <c r="AMS13" s="115"/>
      <c r="AMT13" s="115"/>
      <c r="AMU13" s="115"/>
      <c r="AMV13" s="115"/>
      <c r="AMW13" s="115"/>
      <c r="AMX13" s="115"/>
      <c r="AMY13" s="115"/>
      <c r="AMZ13" s="115"/>
      <c r="ANA13" s="115"/>
      <c r="ANB13" s="115"/>
      <c r="ANC13" s="115"/>
      <c r="AND13" s="115"/>
      <c r="ANE13" s="115"/>
      <c r="ANF13" s="115"/>
      <c r="ANG13" s="115"/>
      <c r="ANH13" s="115"/>
      <c r="ANI13" s="115"/>
      <c r="ANJ13" s="115"/>
      <c r="ANK13" s="115"/>
      <c r="ANL13" s="115"/>
      <c r="ANM13" s="115"/>
      <c r="ANN13" s="115"/>
      <c r="ANO13" s="115"/>
      <c r="ANP13" s="115"/>
      <c r="ANQ13" s="115"/>
      <c r="ANR13" s="115"/>
      <c r="ANS13" s="115"/>
      <c r="ANT13" s="115"/>
      <c r="ANU13" s="115"/>
      <c r="ANV13" s="115"/>
      <c r="ANW13" s="115"/>
      <c r="ANX13" s="115"/>
      <c r="ANY13" s="115"/>
      <c r="ANZ13" s="115"/>
      <c r="AOA13" s="115"/>
      <c r="AOB13" s="115"/>
      <c r="AOC13" s="115"/>
      <c r="AOD13" s="115"/>
      <c r="AOE13" s="115"/>
      <c r="AOF13" s="115"/>
      <c r="AOG13" s="115"/>
      <c r="AOH13" s="115"/>
      <c r="AOI13" s="115"/>
      <c r="AOJ13" s="115"/>
      <c r="AOK13" s="115"/>
      <c r="AOL13" s="115"/>
      <c r="AOM13" s="115"/>
      <c r="AON13" s="115"/>
      <c r="AOO13" s="115"/>
      <c r="AOP13" s="115"/>
      <c r="AOQ13" s="115"/>
      <c r="AOR13" s="115"/>
      <c r="AOS13" s="115"/>
      <c r="AOT13" s="115"/>
      <c r="AOU13" s="115"/>
      <c r="AOV13" s="115"/>
      <c r="AOW13" s="115"/>
      <c r="AOX13" s="115"/>
      <c r="AOY13" s="115"/>
      <c r="AOZ13" s="115"/>
      <c r="APA13" s="115"/>
      <c r="APB13" s="115"/>
      <c r="APC13" s="115"/>
      <c r="APD13" s="115"/>
      <c r="APE13" s="115"/>
      <c r="APF13" s="115"/>
      <c r="APG13" s="115"/>
      <c r="APH13" s="115"/>
      <c r="API13" s="115"/>
      <c r="APJ13" s="115"/>
      <c r="APK13" s="115"/>
      <c r="APL13" s="115"/>
      <c r="APM13" s="115"/>
      <c r="APN13" s="115"/>
      <c r="APO13" s="115"/>
      <c r="APP13" s="115"/>
      <c r="APQ13" s="115"/>
      <c r="APR13" s="115"/>
      <c r="APS13" s="115"/>
      <c r="APT13" s="115"/>
      <c r="APU13" s="115"/>
      <c r="APV13" s="115"/>
      <c r="APW13" s="115"/>
      <c r="APX13" s="115"/>
      <c r="APY13" s="115"/>
      <c r="APZ13" s="115"/>
      <c r="AQA13" s="115"/>
      <c r="AQB13" s="115"/>
      <c r="AQC13" s="115"/>
      <c r="AQD13" s="115"/>
      <c r="AQE13" s="115"/>
      <c r="AQF13" s="115"/>
      <c r="AQG13" s="115"/>
      <c r="AQH13" s="115"/>
      <c r="AQI13" s="115"/>
      <c r="AQJ13" s="115"/>
      <c r="AQK13" s="115"/>
      <c r="AQL13" s="115"/>
      <c r="AQM13" s="115"/>
      <c r="AQN13" s="115"/>
      <c r="AQO13" s="115"/>
      <c r="AQP13" s="115"/>
      <c r="AQQ13" s="115"/>
      <c r="AQR13" s="115"/>
      <c r="AQS13" s="115"/>
      <c r="AQT13" s="115"/>
      <c r="AQU13" s="115"/>
      <c r="AQV13" s="115"/>
      <c r="AQW13" s="115"/>
      <c r="AQX13" s="115"/>
      <c r="AQY13" s="115"/>
      <c r="AQZ13" s="115"/>
      <c r="ARA13" s="115"/>
      <c r="ARB13" s="115"/>
      <c r="ARC13" s="115"/>
      <c r="ARD13" s="115"/>
      <c r="ARE13" s="115"/>
      <c r="ARF13" s="115"/>
      <c r="ARG13" s="115"/>
      <c r="ARH13" s="115"/>
      <c r="ARI13" s="115"/>
    </row>
    <row r="14" spans="1:1153" ht="96.75" customHeight="1" thickBot="1">
      <c r="A14" s="108"/>
      <c r="B14" s="218">
        <v>3</v>
      </c>
      <c r="C14" s="166">
        <v>238552</v>
      </c>
      <c r="D14" s="195">
        <v>41591</v>
      </c>
      <c r="E14" s="219" t="s">
        <v>12</v>
      </c>
      <c r="F14" s="219" t="s">
        <v>95</v>
      </c>
      <c r="G14" s="169">
        <v>0</v>
      </c>
      <c r="H14" s="170" t="s">
        <v>469</v>
      </c>
      <c r="I14" s="168" t="s">
        <v>370</v>
      </c>
      <c r="J14" s="168" t="s">
        <v>371</v>
      </c>
      <c r="K14" s="168" t="s">
        <v>372</v>
      </c>
      <c r="L14" s="169">
        <v>138599.91</v>
      </c>
      <c r="M14" s="168" t="s">
        <v>367</v>
      </c>
      <c r="N14" s="171"/>
      <c r="O14" s="168"/>
      <c r="P14" s="168"/>
      <c r="Q14" s="172"/>
      <c r="R14" s="97"/>
    </row>
    <row r="15" spans="1:1153" ht="143.44999999999999" customHeight="1">
      <c r="A15" s="108"/>
      <c r="B15" s="220"/>
      <c r="C15" s="196"/>
      <c r="D15" s="221"/>
      <c r="E15" s="222"/>
      <c r="F15" s="196"/>
      <c r="G15" s="198"/>
      <c r="H15" s="170" t="s">
        <v>551</v>
      </c>
      <c r="I15" s="176" t="s">
        <v>373</v>
      </c>
      <c r="J15" s="168" t="s">
        <v>372</v>
      </c>
      <c r="K15" s="168" t="s">
        <v>372</v>
      </c>
      <c r="L15" s="198"/>
      <c r="M15" s="197"/>
      <c r="N15" s="223"/>
      <c r="O15" s="197"/>
      <c r="P15" s="197"/>
      <c r="Q15" s="203"/>
      <c r="R15" s="97"/>
    </row>
    <row r="16" spans="1:1153" ht="129" customHeight="1">
      <c r="A16" s="108"/>
      <c r="B16" s="220"/>
      <c r="C16" s="174"/>
      <c r="D16" s="204"/>
      <c r="E16" s="222"/>
      <c r="F16" s="176" t="s">
        <v>72</v>
      </c>
      <c r="G16" s="177">
        <v>1381449.84</v>
      </c>
      <c r="H16" s="178" t="s">
        <v>552</v>
      </c>
      <c r="I16" s="176" t="s">
        <v>373</v>
      </c>
      <c r="J16" s="176" t="s">
        <v>509</v>
      </c>
      <c r="K16" s="176"/>
      <c r="L16" s="224">
        <v>12244896.16</v>
      </c>
      <c r="M16" s="176" t="s">
        <v>465</v>
      </c>
      <c r="N16" s="176" t="s">
        <v>324</v>
      </c>
      <c r="O16" s="225" t="s">
        <v>319</v>
      </c>
      <c r="P16" s="176"/>
      <c r="Q16" s="182"/>
      <c r="R16" s="97"/>
    </row>
    <row r="17" spans="1:1153" ht="83.25" customHeight="1">
      <c r="A17" s="108"/>
      <c r="B17" s="220"/>
      <c r="C17" s="184"/>
      <c r="D17" s="210"/>
      <c r="E17" s="222"/>
      <c r="F17" s="176" t="s">
        <v>331</v>
      </c>
      <c r="G17" s="177">
        <v>481812.97</v>
      </c>
      <c r="H17" s="206" t="s">
        <v>483</v>
      </c>
      <c r="I17" s="176" t="s">
        <v>373</v>
      </c>
      <c r="J17" s="176"/>
      <c r="K17" s="176" t="s">
        <v>510</v>
      </c>
      <c r="L17" s="224">
        <v>1144092.5</v>
      </c>
      <c r="M17" s="176"/>
      <c r="N17" s="176" t="s">
        <v>324</v>
      </c>
      <c r="O17" s="226"/>
      <c r="P17" s="211"/>
      <c r="Q17" s="182"/>
      <c r="R17" s="97"/>
    </row>
    <row r="18" spans="1:1153" s="112" customFormat="1" ht="144" customHeight="1" thickBot="1">
      <c r="A18" s="108"/>
      <c r="B18" s="227"/>
      <c r="C18" s="228"/>
      <c r="D18" s="229"/>
      <c r="E18" s="230"/>
      <c r="F18" s="189" t="s">
        <v>77</v>
      </c>
      <c r="G18" s="193">
        <v>2278554</v>
      </c>
      <c r="H18" s="215" t="s">
        <v>577</v>
      </c>
      <c r="I18" s="215" t="s">
        <v>578</v>
      </c>
      <c r="J18" s="189"/>
      <c r="K18" s="231"/>
      <c r="L18" s="189"/>
      <c r="M18" s="193"/>
      <c r="N18" s="189"/>
      <c r="O18" s="189"/>
      <c r="P18" s="189"/>
      <c r="Q18" s="194"/>
      <c r="R18" s="97"/>
      <c r="S18" s="99"/>
      <c r="T18" s="99"/>
      <c r="U18" s="99"/>
      <c r="V18" s="99"/>
      <c r="W18" s="99"/>
      <c r="X18" s="99"/>
      <c r="Y18" s="99"/>
      <c r="Z18" s="99"/>
      <c r="AA18" s="99"/>
      <c r="AB18" s="99"/>
      <c r="AC18" s="99"/>
      <c r="AD18" s="99"/>
      <c r="AE18" s="99"/>
      <c r="AF18" s="99"/>
      <c r="AG18" s="99"/>
      <c r="AH18" s="99"/>
      <c r="AI18" s="99"/>
      <c r="AJ18" s="99"/>
      <c r="AK18" s="99"/>
      <c r="AL18" s="99"/>
      <c r="AM18" s="99"/>
      <c r="AN18" s="99"/>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c r="IR18" s="115"/>
      <c r="IS18" s="115"/>
      <c r="IT18" s="115"/>
      <c r="IU18" s="115"/>
      <c r="IV18" s="115"/>
      <c r="IW18" s="115"/>
      <c r="IX18" s="115"/>
      <c r="IY18" s="115"/>
      <c r="IZ18" s="115"/>
      <c r="JA18" s="115"/>
      <c r="JB18" s="115"/>
      <c r="JC18" s="115"/>
      <c r="JD18" s="115"/>
      <c r="JE18" s="115"/>
      <c r="JF18" s="115"/>
      <c r="JG18" s="115"/>
      <c r="JH18" s="115"/>
      <c r="JI18" s="115"/>
      <c r="JJ18" s="115"/>
      <c r="JK18" s="115"/>
      <c r="JL18" s="115"/>
      <c r="JM18" s="115"/>
      <c r="JN18" s="115"/>
      <c r="JO18" s="115"/>
      <c r="JP18" s="115"/>
      <c r="JQ18" s="115"/>
      <c r="JR18" s="115"/>
      <c r="JS18" s="115"/>
      <c r="JT18" s="115"/>
      <c r="JU18" s="115"/>
      <c r="JV18" s="115"/>
      <c r="JW18" s="115"/>
      <c r="JX18" s="115"/>
      <c r="JY18" s="115"/>
      <c r="JZ18" s="115"/>
      <c r="KA18" s="115"/>
      <c r="KB18" s="115"/>
      <c r="KC18" s="115"/>
      <c r="KD18" s="115"/>
      <c r="KE18" s="115"/>
      <c r="KF18" s="115"/>
      <c r="KG18" s="115"/>
      <c r="KH18" s="115"/>
      <c r="KI18" s="115"/>
      <c r="KJ18" s="115"/>
      <c r="KK18" s="115"/>
      <c r="KL18" s="115"/>
      <c r="KM18" s="115"/>
      <c r="KN18" s="115"/>
      <c r="KO18" s="115"/>
      <c r="KP18" s="115"/>
      <c r="KQ18" s="115"/>
      <c r="KR18" s="115"/>
      <c r="KS18" s="115"/>
      <c r="KT18" s="115"/>
      <c r="KU18" s="115"/>
      <c r="KV18" s="115"/>
      <c r="KW18" s="115"/>
      <c r="KX18" s="115"/>
      <c r="KY18" s="115"/>
      <c r="KZ18" s="115"/>
      <c r="LA18" s="115"/>
      <c r="LB18" s="115"/>
      <c r="LC18" s="115"/>
      <c r="LD18" s="115"/>
      <c r="LE18" s="115"/>
      <c r="LF18" s="115"/>
      <c r="LG18" s="115"/>
      <c r="LH18" s="115"/>
      <c r="LI18" s="115"/>
      <c r="LJ18" s="115"/>
      <c r="LK18" s="115"/>
      <c r="LL18" s="115"/>
      <c r="LM18" s="115"/>
      <c r="LN18" s="115"/>
      <c r="LO18" s="115"/>
      <c r="LP18" s="115"/>
      <c r="LQ18" s="115"/>
      <c r="LR18" s="115"/>
      <c r="LS18" s="115"/>
      <c r="LT18" s="115"/>
      <c r="LU18" s="115"/>
      <c r="LV18" s="115"/>
      <c r="LW18" s="115"/>
      <c r="LX18" s="115"/>
      <c r="LY18" s="115"/>
      <c r="LZ18" s="115"/>
      <c r="MA18" s="115"/>
      <c r="MB18" s="115"/>
      <c r="MC18" s="115"/>
      <c r="MD18" s="115"/>
      <c r="ME18" s="115"/>
      <c r="MF18" s="115"/>
      <c r="MG18" s="115"/>
      <c r="MH18" s="115"/>
      <c r="MI18" s="115"/>
      <c r="MJ18" s="115"/>
      <c r="MK18" s="115"/>
      <c r="ML18" s="115"/>
      <c r="MM18" s="115"/>
      <c r="MN18" s="115"/>
      <c r="MO18" s="115"/>
      <c r="MP18" s="115"/>
      <c r="MQ18" s="115"/>
      <c r="MR18" s="115"/>
      <c r="MS18" s="115"/>
      <c r="MT18" s="115"/>
      <c r="MU18" s="115"/>
      <c r="MV18" s="115"/>
      <c r="MW18" s="115"/>
      <c r="MX18" s="115"/>
      <c r="MY18" s="115"/>
      <c r="MZ18" s="115"/>
      <c r="NA18" s="115"/>
      <c r="NB18" s="115"/>
      <c r="NC18" s="115"/>
      <c r="ND18" s="115"/>
      <c r="NE18" s="115"/>
      <c r="NF18" s="115"/>
      <c r="NG18" s="115"/>
      <c r="NH18" s="115"/>
      <c r="NI18" s="115"/>
      <c r="NJ18" s="115"/>
      <c r="NK18" s="115"/>
      <c r="NL18" s="115"/>
      <c r="NM18" s="115"/>
      <c r="NN18" s="115"/>
      <c r="NO18" s="115"/>
      <c r="NP18" s="115"/>
      <c r="NQ18" s="115"/>
      <c r="NR18" s="115"/>
      <c r="NS18" s="115"/>
      <c r="NT18" s="115"/>
      <c r="NU18" s="115"/>
      <c r="NV18" s="115"/>
      <c r="NW18" s="115"/>
      <c r="NX18" s="115"/>
      <c r="NY18" s="115"/>
      <c r="NZ18" s="115"/>
      <c r="OA18" s="115"/>
      <c r="OB18" s="115"/>
      <c r="OC18" s="115"/>
      <c r="OD18" s="115"/>
      <c r="OE18" s="115"/>
      <c r="OF18" s="115"/>
      <c r="OG18" s="115"/>
      <c r="OH18" s="115"/>
      <c r="OI18" s="115"/>
      <c r="OJ18" s="115"/>
      <c r="OK18" s="115"/>
      <c r="OL18" s="115"/>
      <c r="OM18" s="115"/>
      <c r="ON18" s="115"/>
      <c r="OO18" s="115"/>
      <c r="OP18" s="115"/>
      <c r="OQ18" s="115"/>
      <c r="OR18" s="115"/>
      <c r="OS18" s="115"/>
      <c r="OT18" s="115"/>
      <c r="OU18" s="115"/>
      <c r="OV18" s="115"/>
      <c r="OW18" s="115"/>
      <c r="OX18" s="115"/>
      <c r="OY18" s="115"/>
      <c r="OZ18" s="115"/>
      <c r="PA18" s="115"/>
      <c r="PB18" s="115"/>
      <c r="PC18" s="115"/>
      <c r="PD18" s="115"/>
      <c r="PE18" s="115"/>
      <c r="PF18" s="115"/>
      <c r="PG18" s="115"/>
      <c r="PH18" s="115"/>
      <c r="PI18" s="115"/>
      <c r="PJ18" s="115"/>
      <c r="PK18" s="115"/>
      <c r="PL18" s="115"/>
      <c r="PM18" s="115"/>
      <c r="PN18" s="115"/>
      <c r="PO18" s="115"/>
      <c r="PP18" s="115"/>
      <c r="PQ18" s="115"/>
      <c r="PR18" s="115"/>
      <c r="PS18" s="115"/>
      <c r="PT18" s="115"/>
      <c r="PU18" s="115"/>
      <c r="PV18" s="115"/>
      <c r="PW18" s="115"/>
      <c r="PX18" s="115"/>
      <c r="PY18" s="115"/>
      <c r="PZ18" s="115"/>
      <c r="QA18" s="115"/>
      <c r="QB18" s="115"/>
      <c r="QC18" s="115"/>
      <c r="QD18" s="115"/>
      <c r="QE18" s="115"/>
      <c r="QF18" s="115"/>
      <c r="QG18" s="115"/>
      <c r="QH18" s="115"/>
      <c r="QI18" s="115"/>
      <c r="QJ18" s="115"/>
      <c r="QK18" s="115"/>
      <c r="QL18" s="115"/>
      <c r="QM18" s="115"/>
      <c r="QN18" s="115"/>
      <c r="QO18" s="115"/>
      <c r="QP18" s="115"/>
      <c r="QQ18" s="115"/>
      <c r="QR18" s="115"/>
      <c r="QS18" s="115"/>
      <c r="QT18" s="115"/>
      <c r="QU18" s="115"/>
      <c r="QV18" s="115"/>
      <c r="QW18" s="115"/>
      <c r="QX18" s="115"/>
      <c r="QY18" s="115"/>
      <c r="QZ18" s="115"/>
      <c r="RA18" s="115"/>
      <c r="RB18" s="115"/>
      <c r="RC18" s="115"/>
      <c r="RD18" s="115"/>
      <c r="RE18" s="115"/>
      <c r="RF18" s="115"/>
      <c r="RG18" s="115"/>
      <c r="RH18" s="115"/>
      <c r="RI18" s="115"/>
      <c r="RJ18" s="115"/>
      <c r="RK18" s="115"/>
      <c r="RL18" s="115"/>
      <c r="RM18" s="115"/>
      <c r="RN18" s="115"/>
      <c r="RO18" s="115"/>
      <c r="RP18" s="115"/>
      <c r="RQ18" s="115"/>
      <c r="RR18" s="115"/>
      <c r="RS18" s="115"/>
      <c r="RT18" s="115"/>
      <c r="RU18" s="115"/>
      <c r="RV18" s="115"/>
      <c r="RW18" s="115"/>
      <c r="RX18" s="115"/>
      <c r="RY18" s="115"/>
      <c r="RZ18" s="115"/>
      <c r="SA18" s="115"/>
      <c r="SB18" s="115"/>
      <c r="SC18" s="115"/>
      <c r="SD18" s="115"/>
      <c r="SE18" s="115"/>
      <c r="SF18" s="115"/>
      <c r="SG18" s="115"/>
      <c r="SH18" s="115"/>
      <c r="SI18" s="115"/>
      <c r="SJ18" s="115"/>
      <c r="SK18" s="115"/>
      <c r="SL18" s="115"/>
      <c r="SM18" s="115"/>
      <c r="SN18" s="115"/>
      <c r="SO18" s="115"/>
      <c r="SP18" s="115"/>
      <c r="SQ18" s="115"/>
      <c r="SR18" s="115"/>
      <c r="SS18" s="115"/>
      <c r="ST18" s="115"/>
      <c r="SU18" s="115"/>
      <c r="SV18" s="115"/>
      <c r="SW18" s="115"/>
      <c r="SX18" s="115"/>
      <c r="SY18" s="115"/>
      <c r="SZ18" s="115"/>
      <c r="TA18" s="115"/>
      <c r="TB18" s="115"/>
      <c r="TC18" s="115"/>
      <c r="TD18" s="115"/>
      <c r="TE18" s="115"/>
      <c r="TF18" s="115"/>
      <c r="TG18" s="115"/>
      <c r="TH18" s="115"/>
      <c r="TI18" s="115"/>
      <c r="TJ18" s="115"/>
      <c r="TK18" s="115"/>
      <c r="TL18" s="115"/>
      <c r="TM18" s="115"/>
      <c r="TN18" s="115"/>
      <c r="TO18" s="115"/>
      <c r="TP18" s="115"/>
      <c r="TQ18" s="115"/>
      <c r="TR18" s="115"/>
      <c r="TS18" s="115"/>
      <c r="TT18" s="115"/>
      <c r="TU18" s="115"/>
      <c r="TV18" s="115"/>
      <c r="TW18" s="115"/>
      <c r="TX18" s="115"/>
      <c r="TY18" s="115"/>
      <c r="TZ18" s="115"/>
      <c r="UA18" s="115"/>
      <c r="UB18" s="115"/>
      <c r="UC18" s="115"/>
      <c r="UD18" s="115"/>
      <c r="UE18" s="115"/>
      <c r="UF18" s="115"/>
      <c r="UG18" s="115"/>
      <c r="UH18" s="115"/>
      <c r="UI18" s="115"/>
      <c r="UJ18" s="115"/>
      <c r="UK18" s="115"/>
      <c r="UL18" s="115"/>
      <c r="UM18" s="115"/>
      <c r="UN18" s="115"/>
      <c r="UO18" s="115"/>
      <c r="UP18" s="115"/>
      <c r="UQ18" s="115"/>
      <c r="UR18" s="115"/>
      <c r="US18" s="115"/>
      <c r="UT18" s="115"/>
      <c r="UU18" s="115"/>
      <c r="UV18" s="115"/>
      <c r="UW18" s="115"/>
      <c r="UX18" s="115"/>
      <c r="UY18" s="115"/>
      <c r="UZ18" s="115"/>
      <c r="VA18" s="115"/>
      <c r="VB18" s="115"/>
      <c r="VC18" s="115"/>
      <c r="VD18" s="115"/>
      <c r="VE18" s="115"/>
      <c r="VF18" s="115"/>
      <c r="VG18" s="115"/>
      <c r="VH18" s="115"/>
      <c r="VI18" s="115"/>
      <c r="VJ18" s="115"/>
      <c r="VK18" s="115"/>
      <c r="VL18" s="115"/>
      <c r="VM18" s="115"/>
      <c r="VN18" s="115"/>
      <c r="VO18" s="115"/>
      <c r="VP18" s="115"/>
      <c r="VQ18" s="115"/>
      <c r="VR18" s="115"/>
      <c r="VS18" s="115"/>
      <c r="VT18" s="115"/>
      <c r="VU18" s="115"/>
      <c r="VV18" s="115"/>
      <c r="VW18" s="115"/>
      <c r="VX18" s="115"/>
      <c r="VY18" s="115"/>
      <c r="VZ18" s="115"/>
      <c r="WA18" s="115"/>
      <c r="WB18" s="115"/>
      <c r="WC18" s="115"/>
      <c r="WD18" s="115"/>
      <c r="WE18" s="115"/>
      <c r="WF18" s="115"/>
      <c r="WG18" s="115"/>
      <c r="WH18" s="115"/>
      <c r="WI18" s="115"/>
      <c r="WJ18" s="115"/>
      <c r="WK18" s="115"/>
      <c r="WL18" s="115"/>
      <c r="WM18" s="115"/>
      <c r="WN18" s="115"/>
      <c r="WO18" s="115"/>
      <c r="WP18" s="115"/>
      <c r="WQ18" s="115"/>
      <c r="WR18" s="115"/>
      <c r="WS18" s="115"/>
      <c r="WT18" s="115"/>
      <c r="WU18" s="115"/>
      <c r="WV18" s="115"/>
      <c r="WW18" s="115"/>
      <c r="WX18" s="115"/>
      <c r="WY18" s="115"/>
      <c r="WZ18" s="115"/>
      <c r="XA18" s="115"/>
      <c r="XB18" s="115"/>
      <c r="XC18" s="115"/>
      <c r="XD18" s="115"/>
      <c r="XE18" s="115"/>
      <c r="XF18" s="115"/>
      <c r="XG18" s="115"/>
      <c r="XH18" s="115"/>
      <c r="XI18" s="115"/>
      <c r="XJ18" s="115"/>
      <c r="XK18" s="115"/>
      <c r="XL18" s="115"/>
      <c r="XM18" s="115"/>
      <c r="XN18" s="115"/>
      <c r="XO18" s="115"/>
      <c r="XP18" s="115"/>
      <c r="XQ18" s="115"/>
      <c r="XR18" s="115"/>
      <c r="XS18" s="115"/>
      <c r="XT18" s="115"/>
      <c r="XU18" s="115"/>
      <c r="XV18" s="115"/>
      <c r="XW18" s="115"/>
      <c r="XX18" s="115"/>
      <c r="XY18" s="115"/>
      <c r="XZ18" s="115"/>
      <c r="YA18" s="115"/>
      <c r="YB18" s="115"/>
      <c r="YC18" s="115"/>
      <c r="YD18" s="115"/>
      <c r="YE18" s="115"/>
      <c r="YF18" s="115"/>
      <c r="YG18" s="115"/>
      <c r="YH18" s="115"/>
      <c r="YI18" s="115"/>
      <c r="YJ18" s="115"/>
      <c r="YK18" s="115"/>
      <c r="YL18" s="115"/>
      <c r="YM18" s="115"/>
      <c r="YN18" s="115"/>
      <c r="YO18" s="115"/>
      <c r="YP18" s="115"/>
      <c r="YQ18" s="115"/>
      <c r="YR18" s="115"/>
      <c r="YS18" s="115"/>
      <c r="YT18" s="115"/>
      <c r="YU18" s="115"/>
      <c r="YV18" s="115"/>
      <c r="YW18" s="115"/>
      <c r="YX18" s="115"/>
      <c r="YY18" s="115"/>
      <c r="YZ18" s="115"/>
      <c r="ZA18" s="115"/>
      <c r="ZB18" s="115"/>
      <c r="ZC18" s="115"/>
      <c r="ZD18" s="115"/>
      <c r="ZE18" s="115"/>
      <c r="ZF18" s="115"/>
      <c r="ZG18" s="115"/>
      <c r="ZH18" s="115"/>
      <c r="ZI18" s="115"/>
      <c r="ZJ18" s="115"/>
      <c r="ZK18" s="115"/>
      <c r="ZL18" s="115"/>
      <c r="ZM18" s="115"/>
      <c r="ZN18" s="115"/>
      <c r="ZO18" s="115"/>
      <c r="ZP18" s="115"/>
      <c r="ZQ18" s="115"/>
      <c r="ZR18" s="115"/>
      <c r="ZS18" s="115"/>
      <c r="ZT18" s="115"/>
      <c r="ZU18" s="115"/>
      <c r="ZV18" s="115"/>
      <c r="ZW18" s="115"/>
      <c r="ZX18" s="115"/>
      <c r="ZY18" s="115"/>
      <c r="ZZ18" s="115"/>
      <c r="AAA18" s="115"/>
      <c r="AAB18" s="115"/>
      <c r="AAC18" s="115"/>
      <c r="AAD18" s="115"/>
      <c r="AAE18" s="115"/>
      <c r="AAF18" s="115"/>
      <c r="AAG18" s="115"/>
      <c r="AAH18" s="115"/>
      <c r="AAI18" s="115"/>
      <c r="AAJ18" s="115"/>
      <c r="AAK18" s="115"/>
      <c r="AAL18" s="115"/>
      <c r="AAM18" s="115"/>
      <c r="AAN18" s="115"/>
      <c r="AAO18" s="115"/>
      <c r="AAP18" s="115"/>
      <c r="AAQ18" s="115"/>
      <c r="AAR18" s="115"/>
      <c r="AAS18" s="115"/>
      <c r="AAT18" s="115"/>
      <c r="AAU18" s="115"/>
      <c r="AAV18" s="115"/>
      <c r="AAW18" s="115"/>
      <c r="AAX18" s="115"/>
      <c r="AAY18" s="115"/>
      <c r="AAZ18" s="115"/>
      <c r="ABA18" s="115"/>
      <c r="ABB18" s="115"/>
      <c r="ABC18" s="115"/>
      <c r="ABD18" s="115"/>
      <c r="ABE18" s="115"/>
      <c r="ABF18" s="115"/>
      <c r="ABG18" s="115"/>
      <c r="ABH18" s="115"/>
      <c r="ABI18" s="115"/>
      <c r="ABJ18" s="115"/>
      <c r="ABK18" s="115"/>
      <c r="ABL18" s="115"/>
      <c r="ABM18" s="115"/>
      <c r="ABN18" s="115"/>
      <c r="ABO18" s="115"/>
      <c r="ABP18" s="115"/>
      <c r="ABQ18" s="115"/>
      <c r="ABR18" s="115"/>
      <c r="ABS18" s="115"/>
      <c r="ABT18" s="115"/>
      <c r="ABU18" s="115"/>
      <c r="ABV18" s="115"/>
      <c r="ABW18" s="115"/>
      <c r="ABX18" s="115"/>
      <c r="ABY18" s="115"/>
      <c r="ABZ18" s="115"/>
      <c r="ACA18" s="115"/>
      <c r="ACB18" s="115"/>
      <c r="ACC18" s="115"/>
      <c r="ACD18" s="115"/>
      <c r="ACE18" s="115"/>
      <c r="ACF18" s="115"/>
      <c r="ACG18" s="115"/>
      <c r="ACH18" s="115"/>
      <c r="ACI18" s="115"/>
      <c r="ACJ18" s="115"/>
      <c r="ACK18" s="115"/>
      <c r="ACL18" s="115"/>
      <c r="ACM18" s="115"/>
      <c r="ACN18" s="115"/>
      <c r="ACO18" s="115"/>
      <c r="ACP18" s="115"/>
      <c r="ACQ18" s="115"/>
      <c r="ACR18" s="115"/>
      <c r="ACS18" s="115"/>
      <c r="ACT18" s="115"/>
      <c r="ACU18" s="115"/>
      <c r="ACV18" s="115"/>
      <c r="ACW18" s="115"/>
      <c r="ACX18" s="115"/>
      <c r="ACY18" s="115"/>
      <c r="ACZ18" s="115"/>
      <c r="ADA18" s="115"/>
      <c r="ADB18" s="115"/>
      <c r="ADC18" s="115"/>
      <c r="ADD18" s="115"/>
      <c r="ADE18" s="115"/>
      <c r="ADF18" s="115"/>
      <c r="ADG18" s="115"/>
      <c r="ADH18" s="115"/>
      <c r="ADI18" s="115"/>
      <c r="ADJ18" s="115"/>
      <c r="ADK18" s="115"/>
      <c r="ADL18" s="115"/>
      <c r="ADM18" s="115"/>
      <c r="ADN18" s="115"/>
      <c r="ADO18" s="115"/>
      <c r="ADP18" s="115"/>
      <c r="ADQ18" s="115"/>
      <c r="ADR18" s="115"/>
      <c r="ADS18" s="115"/>
      <c r="ADT18" s="115"/>
      <c r="ADU18" s="115"/>
      <c r="ADV18" s="115"/>
      <c r="ADW18" s="115"/>
      <c r="ADX18" s="115"/>
      <c r="ADY18" s="115"/>
      <c r="ADZ18" s="115"/>
      <c r="AEA18" s="115"/>
      <c r="AEB18" s="115"/>
      <c r="AEC18" s="115"/>
      <c r="AED18" s="115"/>
      <c r="AEE18" s="115"/>
      <c r="AEF18" s="115"/>
      <c r="AEG18" s="115"/>
      <c r="AEH18" s="115"/>
      <c r="AEI18" s="115"/>
      <c r="AEJ18" s="115"/>
      <c r="AEK18" s="115"/>
      <c r="AEL18" s="115"/>
      <c r="AEM18" s="115"/>
      <c r="AEN18" s="115"/>
      <c r="AEO18" s="115"/>
      <c r="AEP18" s="115"/>
      <c r="AEQ18" s="115"/>
      <c r="AER18" s="115"/>
      <c r="AES18" s="115"/>
      <c r="AET18" s="115"/>
      <c r="AEU18" s="115"/>
      <c r="AEV18" s="115"/>
      <c r="AEW18" s="115"/>
      <c r="AEX18" s="115"/>
      <c r="AEY18" s="115"/>
      <c r="AEZ18" s="115"/>
      <c r="AFA18" s="115"/>
      <c r="AFB18" s="115"/>
      <c r="AFC18" s="115"/>
      <c r="AFD18" s="115"/>
      <c r="AFE18" s="115"/>
      <c r="AFF18" s="115"/>
      <c r="AFG18" s="115"/>
      <c r="AFH18" s="115"/>
      <c r="AFI18" s="115"/>
      <c r="AFJ18" s="115"/>
      <c r="AFK18" s="115"/>
      <c r="AFL18" s="115"/>
      <c r="AFM18" s="115"/>
      <c r="AFN18" s="115"/>
      <c r="AFO18" s="115"/>
      <c r="AFP18" s="115"/>
      <c r="AFQ18" s="115"/>
      <c r="AFR18" s="115"/>
      <c r="AFS18" s="115"/>
      <c r="AFT18" s="115"/>
      <c r="AFU18" s="115"/>
      <c r="AFV18" s="115"/>
      <c r="AFW18" s="115"/>
      <c r="AFX18" s="115"/>
      <c r="AFY18" s="115"/>
      <c r="AFZ18" s="115"/>
      <c r="AGA18" s="115"/>
      <c r="AGB18" s="115"/>
      <c r="AGC18" s="115"/>
      <c r="AGD18" s="115"/>
      <c r="AGE18" s="115"/>
      <c r="AGF18" s="115"/>
      <c r="AGG18" s="115"/>
      <c r="AGH18" s="115"/>
      <c r="AGI18" s="115"/>
      <c r="AGJ18" s="115"/>
      <c r="AGK18" s="115"/>
      <c r="AGL18" s="115"/>
      <c r="AGM18" s="115"/>
      <c r="AGN18" s="115"/>
      <c r="AGO18" s="115"/>
      <c r="AGP18" s="115"/>
      <c r="AGQ18" s="115"/>
      <c r="AGR18" s="115"/>
      <c r="AGS18" s="115"/>
      <c r="AGT18" s="115"/>
      <c r="AGU18" s="115"/>
      <c r="AGV18" s="115"/>
      <c r="AGW18" s="115"/>
      <c r="AGX18" s="115"/>
      <c r="AGY18" s="115"/>
      <c r="AGZ18" s="115"/>
      <c r="AHA18" s="115"/>
      <c r="AHB18" s="115"/>
      <c r="AHC18" s="115"/>
      <c r="AHD18" s="115"/>
      <c r="AHE18" s="115"/>
      <c r="AHF18" s="115"/>
      <c r="AHG18" s="115"/>
      <c r="AHH18" s="115"/>
      <c r="AHI18" s="115"/>
      <c r="AHJ18" s="115"/>
      <c r="AHK18" s="115"/>
      <c r="AHL18" s="115"/>
      <c r="AHM18" s="115"/>
      <c r="AHN18" s="115"/>
      <c r="AHO18" s="115"/>
      <c r="AHP18" s="115"/>
      <c r="AHQ18" s="115"/>
      <c r="AHR18" s="115"/>
      <c r="AHS18" s="115"/>
      <c r="AHT18" s="115"/>
      <c r="AHU18" s="115"/>
      <c r="AHV18" s="115"/>
      <c r="AHW18" s="115"/>
      <c r="AHX18" s="115"/>
      <c r="AHY18" s="115"/>
      <c r="AHZ18" s="115"/>
      <c r="AIA18" s="115"/>
      <c r="AIB18" s="115"/>
      <c r="AIC18" s="115"/>
      <c r="AID18" s="115"/>
      <c r="AIE18" s="115"/>
      <c r="AIF18" s="115"/>
      <c r="AIG18" s="115"/>
      <c r="AIH18" s="115"/>
      <c r="AII18" s="115"/>
      <c r="AIJ18" s="115"/>
      <c r="AIK18" s="115"/>
      <c r="AIL18" s="115"/>
      <c r="AIM18" s="115"/>
      <c r="AIN18" s="115"/>
      <c r="AIO18" s="115"/>
      <c r="AIP18" s="115"/>
      <c r="AIQ18" s="115"/>
      <c r="AIR18" s="115"/>
      <c r="AIS18" s="115"/>
      <c r="AIT18" s="115"/>
      <c r="AIU18" s="115"/>
      <c r="AIV18" s="115"/>
      <c r="AIW18" s="115"/>
      <c r="AIX18" s="115"/>
      <c r="AIY18" s="115"/>
      <c r="AIZ18" s="115"/>
      <c r="AJA18" s="115"/>
      <c r="AJB18" s="115"/>
      <c r="AJC18" s="115"/>
      <c r="AJD18" s="115"/>
      <c r="AJE18" s="115"/>
      <c r="AJF18" s="115"/>
      <c r="AJG18" s="115"/>
      <c r="AJH18" s="115"/>
      <c r="AJI18" s="115"/>
      <c r="AJJ18" s="115"/>
      <c r="AJK18" s="115"/>
      <c r="AJL18" s="115"/>
      <c r="AJM18" s="115"/>
      <c r="AJN18" s="115"/>
      <c r="AJO18" s="115"/>
      <c r="AJP18" s="115"/>
      <c r="AJQ18" s="115"/>
      <c r="AJR18" s="115"/>
      <c r="AJS18" s="115"/>
      <c r="AJT18" s="115"/>
      <c r="AJU18" s="115"/>
      <c r="AJV18" s="115"/>
      <c r="AJW18" s="115"/>
      <c r="AJX18" s="115"/>
      <c r="AJY18" s="115"/>
      <c r="AJZ18" s="115"/>
      <c r="AKA18" s="115"/>
      <c r="AKB18" s="115"/>
      <c r="AKC18" s="115"/>
      <c r="AKD18" s="115"/>
      <c r="AKE18" s="115"/>
      <c r="AKF18" s="115"/>
      <c r="AKG18" s="115"/>
      <c r="AKH18" s="115"/>
      <c r="AKI18" s="115"/>
      <c r="AKJ18" s="115"/>
      <c r="AKK18" s="115"/>
      <c r="AKL18" s="115"/>
      <c r="AKM18" s="115"/>
      <c r="AKN18" s="115"/>
      <c r="AKO18" s="115"/>
      <c r="AKP18" s="115"/>
      <c r="AKQ18" s="115"/>
      <c r="AKR18" s="115"/>
      <c r="AKS18" s="115"/>
      <c r="AKT18" s="115"/>
      <c r="AKU18" s="115"/>
      <c r="AKV18" s="115"/>
      <c r="AKW18" s="115"/>
      <c r="AKX18" s="115"/>
      <c r="AKY18" s="115"/>
      <c r="AKZ18" s="115"/>
      <c r="ALA18" s="115"/>
      <c r="ALB18" s="115"/>
      <c r="ALC18" s="115"/>
      <c r="ALD18" s="115"/>
      <c r="ALE18" s="115"/>
      <c r="ALF18" s="115"/>
      <c r="ALG18" s="115"/>
      <c r="ALH18" s="115"/>
      <c r="ALI18" s="115"/>
      <c r="ALJ18" s="115"/>
      <c r="ALK18" s="115"/>
      <c r="ALL18" s="115"/>
      <c r="ALM18" s="115"/>
      <c r="ALN18" s="115"/>
      <c r="ALO18" s="115"/>
      <c r="ALP18" s="115"/>
      <c r="ALQ18" s="115"/>
      <c r="ALR18" s="115"/>
      <c r="ALS18" s="115"/>
      <c r="ALT18" s="115"/>
      <c r="ALU18" s="115"/>
      <c r="ALV18" s="115"/>
      <c r="ALW18" s="115"/>
      <c r="ALX18" s="115"/>
      <c r="ALY18" s="115"/>
      <c r="ALZ18" s="115"/>
      <c r="AMA18" s="115"/>
      <c r="AMB18" s="115"/>
      <c r="AMC18" s="115"/>
      <c r="AMD18" s="115"/>
      <c r="AME18" s="115"/>
      <c r="AMF18" s="115"/>
      <c r="AMG18" s="115"/>
      <c r="AMH18" s="115"/>
      <c r="AMI18" s="115"/>
      <c r="AMJ18" s="115"/>
      <c r="AMK18" s="115"/>
      <c r="AML18" s="115"/>
      <c r="AMM18" s="115"/>
      <c r="AMN18" s="115"/>
      <c r="AMO18" s="115"/>
      <c r="AMP18" s="115"/>
      <c r="AMQ18" s="115"/>
      <c r="AMR18" s="115"/>
      <c r="AMS18" s="115"/>
      <c r="AMT18" s="115"/>
      <c r="AMU18" s="115"/>
      <c r="AMV18" s="115"/>
      <c r="AMW18" s="115"/>
      <c r="AMX18" s="115"/>
      <c r="AMY18" s="115"/>
      <c r="AMZ18" s="115"/>
      <c r="ANA18" s="115"/>
      <c r="ANB18" s="115"/>
      <c r="ANC18" s="115"/>
      <c r="AND18" s="115"/>
      <c r="ANE18" s="115"/>
      <c r="ANF18" s="115"/>
      <c r="ANG18" s="115"/>
      <c r="ANH18" s="115"/>
      <c r="ANI18" s="115"/>
      <c r="ANJ18" s="115"/>
      <c r="ANK18" s="115"/>
      <c r="ANL18" s="115"/>
      <c r="ANM18" s="115"/>
      <c r="ANN18" s="115"/>
      <c r="ANO18" s="115"/>
      <c r="ANP18" s="115"/>
      <c r="ANQ18" s="115"/>
      <c r="ANR18" s="115"/>
      <c r="ANS18" s="115"/>
      <c r="ANT18" s="115"/>
      <c r="ANU18" s="115"/>
      <c r="ANV18" s="115"/>
      <c r="ANW18" s="115"/>
      <c r="ANX18" s="115"/>
      <c r="ANY18" s="115"/>
      <c r="ANZ18" s="115"/>
      <c r="AOA18" s="115"/>
      <c r="AOB18" s="115"/>
      <c r="AOC18" s="115"/>
      <c r="AOD18" s="115"/>
      <c r="AOE18" s="115"/>
      <c r="AOF18" s="115"/>
      <c r="AOG18" s="115"/>
      <c r="AOH18" s="115"/>
      <c r="AOI18" s="115"/>
      <c r="AOJ18" s="115"/>
      <c r="AOK18" s="115"/>
      <c r="AOL18" s="115"/>
      <c r="AOM18" s="115"/>
      <c r="AON18" s="115"/>
      <c r="AOO18" s="115"/>
      <c r="AOP18" s="115"/>
      <c r="AOQ18" s="115"/>
      <c r="AOR18" s="115"/>
      <c r="AOS18" s="115"/>
      <c r="AOT18" s="115"/>
      <c r="AOU18" s="115"/>
      <c r="AOV18" s="115"/>
      <c r="AOW18" s="115"/>
      <c r="AOX18" s="115"/>
      <c r="AOY18" s="115"/>
      <c r="AOZ18" s="115"/>
      <c r="APA18" s="115"/>
      <c r="APB18" s="115"/>
      <c r="APC18" s="115"/>
      <c r="APD18" s="115"/>
      <c r="APE18" s="115"/>
      <c r="APF18" s="115"/>
      <c r="APG18" s="115"/>
      <c r="APH18" s="115"/>
      <c r="API18" s="115"/>
      <c r="APJ18" s="115"/>
      <c r="APK18" s="115"/>
      <c r="APL18" s="115"/>
      <c r="APM18" s="115"/>
      <c r="APN18" s="115"/>
      <c r="APO18" s="115"/>
      <c r="APP18" s="115"/>
      <c r="APQ18" s="115"/>
      <c r="APR18" s="115"/>
      <c r="APS18" s="115"/>
      <c r="APT18" s="115"/>
      <c r="APU18" s="115"/>
      <c r="APV18" s="115"/>
      <c r="APW18" s="115"/>
      <c r="APX18" s="115"/>
      <c r="APY18" s="115"/>
      <c r="APZ18" s="115"/>
      <c r="AQA18" s="115"/>
      <c r="AQB18" s="115"/>
      <c r="AQC18" s="115"/>
      <c r="AQD18" s="115"/>
      <c r="AQE18" s="115"/>
      <c r="AQF18" s="115"/>
      <c r="AQG18" s="115"/>
      <c r="AQH18" s="115"/>
      <c r="AQI18" s="115"/>
      <c r="AQJ18" s="115"/>
      <c r="AQK18" s="115"/>
      <c r="AQL18" s="115"/>
      <c r="AQM18" s="115"/>
      <c r="AQN18" s="115"/>
      <c r="AQO18" s="115"/>
      <c r="AQP18" s="115"/>
      <c r="AQQ18" s="115"/>
      <c r="AQR18" s="115"/>
      <c r="AQS18" s="115"/>
      <c r="AQT18" s="115"/>
      <c r="AQU18" s="115"/>
      <c r="AQV18" s="115"/>
      <c r="AQW18" s="115"/>
      <c r="AQX18" s="115"/>
      <c r="AQY18" s="115"/>
      <c r="AQZ18" s="115"/>
      <c r="ARA18" s="115"/>
      <c r="ARB18" s="115"/>
      <c r="ARC18" s="115"/>
      <c r="ARD18" s="115"/>
      <c r="ARE18" s="115"/>
      <c r="ARF18" s="115"/>
      <c r="ARG18" s="115"/>
      <c r="ARH18" s="115"/>
      <c r="ARI18" s="115"/>
    </row>
    <row r="19" spans="1:1153" ht="66" customHeight="1">
      <c r="A19" s="108"/>
      <c r="B19" s="220">
        <v>4</v>
      </c>
      <c r="C19" s="232">
        <v>269832</v>
      </c>
      <c r="D19" s="233">
        <v>41592</v>
      </c>
      <c r="E19" s="222" t="s">
        <v>310</v>
      </c>
      <c r="F19" s="197" t="s">
        <v>95</v>
      </c>
      <c r="G19" s="198">
        <v>0</v>
      </c>
      <c r="H19" s="234" t="s">
        <v>364</v>
      </c>
      <c r="I19" s="234" t="s">
        <v>413</v>
      </c>
      <c r="J19" s="197" t="s">
        <v>372</v>
      </c>
      <c r="K19" s="197" t="s">
        <v>372</v>
      </c>
      <c r="L19" s="197"/>
      <c r="M19" s="197"/>
      <c r="N19" s="223"/>
      <c r="O19" s="197"/>
      <c r="P19" s="197"/>
      <c r="Q19" s="203"/>
      <c r="R19" s="97"/>
    </row>
    <row r="20" spans="1:1153" ht="90">
      <c r="A20" s="108"/>
      <c r="B20" s="220"/>
      <c r="C20" s="235"/>
      <c r="D20" s="236"/>
      <c r="E20" s="222"/>
      <c r="F20" s="176" t="s">
        <v>72</v>
      </c>
      <c r="G20" s="177">
        <v>0</v>
      </c>
      <c r="H20" s="235" t="s">
        <v>405</v>
      </c>
      <c r="I20" s="235" t="s">
        <v>431</v>
      </c>
      <c r="J20" s="176" t="s">
        <v>320</v>
      </c>
      <c r="K20" s="176"/>
      <c r="L20" s="237">
        <v>1836450.17</v>
      </c>
      <c r="M20" s="176" t="s">
        <v>322</v>
      </c>
      <c r="N20" s="238" t="s">
        <v>386</v>
      </c>
      <c r="O20" s="225" t="s">
        <v>319</v>
      </c>
      <c r="P20" s="176" t="s">
        <v>535</v>
      </c>
      <c r="Q20" s="182" t="s">
        <v>323</v>
      </c>
      <c r="R20" s="97"/>
    </row>
    <row r="21" spans="1:1153" ht="45">
      <c r="A21" s="108"/>
      <c r="B21" s="220"/>
      <c r="C21" s="239"/>
      <c r="D21" s="240"/>
      <c r="E21" s="222"/>
      <c r="F21" s="211" t="s">
        <v>389</v>
      </c>
      <c r="G21" s="241">
        <v>0</v>
      </c>
      <c r="H21" s="180" t="s">
        <v>406</v>
      </c>
      <c r="I21" s="235" t="s">
        <v>403</v>
      </c>
      <c r="J21" s="211"/>
      <c r="K21" s="176" t="s">
        <v>321</v>
      </c>
      <c r="L21" s="237">
        <v>197579.2</v>
      </c>
      <c r="M21" s="176" t="s">
        <v>407</v>
      </c>
      <c r="N21" s="238" t="s">
        <v>386</v>
      </c>
      <c r="O21" s="226"/>
      <c r="P21" s="176" t="s">
        <v>535</v>
      </c>
      <c r="Q21" s="242"/>
      <c r="R21" s="97"/>
    </row>
    <row r="22" spans="1:1153" s="112" customFormat="1" ht="112.5" customHeight="1" thickBot="1">
      <c r="A22" s="108"/>
      <c r="B22" s="227"/>
      <c r="C22" s="228"/>
      <c r="D22" s="229"/>
      <c r="E22" s="230"/>
      <c r="F22" s="189" t="s">
        <v>77</v>
      </c>
      <c r="G22" s="190">
        <v>9660</v>
      </c>
      <c r="H22" s="191" t="s">
        <v>579</v>
      </c>
      <c r="I22" s="215" t="s">
        <v>528</v>
      </c>
      <c r="J22" s="189"/>
      <c r="K22" s="243"/>
      <c r="L22" s="189"/>
      <c r="M22" s="193"/>
      <c r="N22" s="189"/>
      <c r="O22" s="189"/>
      <c r="P22" s="189"/>
      <c r="Q22" s="194"/>
      <c r="R22" s="97"/>
      <c r="S22" s="99"/>
      <c r="T22" s="99"/>
      <c r="U22" s="99"/>
      <c r="V22" s="99"/>
      <c r="W22" s="99"/>
      <c r="X22" s="99"/>
      <c r="Y22" s="99"/>
      <c r="Z22" s="99"/>
      <c r="AA22" s="99"/>
      <c r="AB22" s="99"/>
      <c r="AC22" s="99"/>
      <c r="AD22" s="99"/>
      <c r="AE22" s="99"/>
      <c r="AF22" s="99"/>
      <c r="AG22" s="99"/>
      <c r="AH22" s="99"/>
      <c r="AI22" s="99"/>
      <c r="AJ22" s="99"/>
      <c r="AK22" s="99"/>
      <c r="AL22" s="99"/>
      <c r="AM22" s="99"/>
      <c r="AN22" s="99"/>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c r="IR22" s="115"/>
      <c r="IS22" s="115"/>
      <c r="IT22" s="115"/>
      <c r="IU22" s="115"/>
      <c r="IV22" s="115"/>
      <c r="IW22" s="115"/>
      <c r="IX22" s="115"/>
      <c r="IY22" s="115"/>
      <c r="IZ22" s="115"/>
      <c r="JA22" s="115"/>
      <c r="JB22" s="115"/>
      <c r="JC22" s="115"/>
      <c r="JD22" s="115"/>
      <c r="JE22" s="115"/>
      <c r="JF22" s="115"/>
      <c r="JG22" s="115"/>
      <c r="JH22" s="115"/>
      <c r="JI22" s="115"/>
      <c r="JJ22" s="115"/>
      <c r="JK22" s="115"/>
      <c r="JL22" s="115"/>
      <c r="JM22" s="115"/>
      <c r="JN22" s="115"/>
      <c r="JO22" s="115"/>
      <c r="JP22" s="115"/>
      <c r="JQ22" s="115"/>
      <c r="JR22" s="115"/>
      <c r="JS22" s="115"/>
      <c r="JT22" s="115"/>
      <c r="JU22" s="115"/>
      <c r="JV22" s="115"/>
      <c r="JW22" s="115"/>
      <c r="JX22" s="115"/>
      <c r="JY22" s="115"/>
      <c r="JZ22" s="115"/>
      <c r="KA22" s="115"/>
      <c r="KB22" s="115"/>
      <c r="KC22" s="115"/>
      <c r="KD22" s="115"/>
      <c r="KE22" s="115"/>
      <c r="KF22" s="115"/>
      <c r="KG22" s="115"/>
      <c r="KH22" s="115"/>
      <c r="KI22" s="115"/>
      <c r="KJ22" s="115"/>
      <c r="KK22" s="115"/>
      <c r="KL22" s="115"/>
      <c r="KM22" s="115"/>
      <c r="KN22" s="115"/>
      <c r="KO22" s="115"/>
      <c r="KP22" s="115"/>
      <c r="KQ22" s="115"/>
      <c r="KR22" s="115"/>
      <c r="KS22" s="115"/>
      <c r="KT22" s="115"/>
      <c r="KU22" s="115"/>
      <c r="KV22" s="115"/>
      <c r="KW22" s="115"/>
      <c r="KX22" s="115"/>
      <c r="KY22" s="115"/>
      <c r="KZ22" s="115"/>
      <c r="LA22" s="115"/>
      <c r="LB22" s="115"/>
      <c r="LC22" s="115"/>
      <c r="LD22" s="115"/>
      <c r="LE22" s="115"/>
      <c r="LF22" s="115"/>
      <c r="LG22" s="115"/>
      <c r="LH22" s="115"/>
      <c r="LI22" s="115"/>
      <c r="LJ22" s="115"/>
      <c r="LK22" s="115"/>
      <c r="LL22" s="115"/>
      <c r="LM22" s="115"/>
      <c r="LN22" s="115"/>
      <c r="LO22" s="115"/>
      <c r="LP22" s="115"/>
      <c r="LQ22" s="115"/>
      <c r="LR22" s="115"/>
      <c r="LS22" s="115"/>
      <c r="LT22" s="115"/>
      <c r="LU22" s="115"/>
      <c r="LV22" s="115"/>
      <c r="LW22" s="115"/>
      <c r="LX22" s="115"/>
      <c r="LY22" s="115"/>
      <c r="LZ22" s="115"/>
      <c r="MA22" s="115"/>
      <c r="MB22" s="115"/>
      <c r="MC22" s="115"/>
      <c r="MD22" s="115"/>
      <c r="ME22" s="115"/>
      <c r="MF22" s="115"/>
      <c r="MG22" s="115"/>
      <c r="MH22" s="115"/>
      <c r="MI22" s="115"/>
      <c r="MJ22" s="115"/>
      <c r="MK22" s="115"/>
      <c r="ML22" s="115"/>
      <c r="MM22" s="115"/>
      <c r="MN22" s="115"/>
      <c r="MO22" s="115"/>
      <c r="MP22" s="115"/>
      <c r="MQ22" s="115"/>
      <c r="MR22" s="115"/>
      <c r="MS22" s="115"/>
      <c r="MT22" s="115"/>
      <c r="MU22" s="115"/>
      <c r="MV22" s="115"/>
      <c r="MW22" s="115"/>
      <c r="MX22" s="115"/>
      <c r="MY22" s="115"/>
      <c r="MZ22" s="115"/>
      <c r="NA22" s="115"/>
      <c r="NB22" s="115"/>
      <c r="NC22" s="115"/>
      <c r="ND22" s="115"/>
      <c r="NE22" s="115"/>
      <c r="NF22" s="115"/>
      <c r="NG22" s="115"/>
      <c r="NH22" s="115"/>
      <c r="NI22" s="115"/>
      <c r="NJ22" s="115"/>
      <c r="NK22" s="115"/>
      <c r="NL22" s="115"/>
      <c r="NM22" s="115"/>
      <c r="NN22" s="115"/>
      <c r="NO22" s="115"/>
      <c r="NP22" s="115"/>
      <c r="NQ22" s="115"/>
      <c r="NR22" s="115"/>
      <c r="NS22" s="115"/>
      <c r="NT22" s="115"/>
      <c r="NU22" s="115"/>
      <c r="NV22" s="115"/>
      <c r="NW22" s="115"/>
      <c r="NX22" s="115"/>
      <c r="NY22" s="115"/>
      <c r="NZ22" s="115"/>
      <c r="OA22" s="115"/>
      <c r="OB22" s="115"/>
      <c r="OC22" s="115"/>
      <c r="OD22" s="115"/>
      <c r="OE22" s="115"/>
      <c r="OF22" s="115"/>
      <c r="OG22" s="115"/>
      <c r="OH22" s="115"/>
      <c r="OI22" s="115"/>
      <c r="OJ22" s="115"/>
      <c r="OK22" s="115"/>
      <c r="OL22" s="115"/>
      <c r="OM22" s="115"/>
      <c r="ON22" s="115"/>
      <c r="OO22" s="115"/>
      <c r="OP22" s="115"/>
      <c r="OQ22" s="115"/>
      <c r="OR22" s="115"/>
      <c r="OS22" s="115"/>
      <c r="OT22" s="115"/>
      <c r="OU22" s="115"/>
      <c r="OV22" s="115"/>
      <c r="OW22" s="115"/>
      <c r="OX22" s="115"/>
      <c r="OY22" s="115"/>
      <c r="OZ22" s="115"/>
      <c r="PA22" s="115"/>
      <c r="PB22" s="115"/>
      <c r="PC22" s="115"/>
      <c r="PD22" s="115"/>
      <c r="PE22" s="115"/>
      <c r="PF22" s="115"/>
      <c r="PG22" s="115"/>
      <c r="PH22" s="115"/>
      <c r="PI22" s="115"/>
      <c r="PJ22" s="115"/>
      <c r="PK22" s="115"/>
      <c r="PL22" s="115"/>
      <c r="PM22" s="115"/>
      <c r="PN22" s="115"/>
      <c r="PO22" s="115"/>
      <c r="PP22" s="115"/>
      <c r="PQ22" s="115"/>
      <c r="PR22" s="115"/>
      <c r="PS22" s="115"/>
      <c r="PT22" s="115"/>
      <c r="PU22" s="115"/>
      <c r="PV22" s="115"/>
      <c r="PW22" s="115"/>
      <c r="PX22" s="115"/>
      <c r="PY22" s="115"/>
      <c r="PZ22" s="115"/>
      <c r="QA22" s="115"/>
      <c r="QB22" s="115"/>
      <c r="QC22" s="115"/>
      <c r="QD22" s="115"/>
      <c r="QE22" s="115"/>
      <c r="QF22" s="115"/>
      <c r="QG22" s="115"/>
      <c r="QH22" s="115"/>
      <c r="QI22" s="115"/>
      <c r="QJ22" s="115"/>
      <c r="QK22" s="115"/>
      <c r="QL22" s="115"/>
      <c r="QM22" s="115"/>
      <c r="QN22" s="115"/>
      <c r="QO22" s="115"/>
      <c r="QP22" s="115"/>
      <c r="QQ22" s="115"/>
      <c r="QR22" s="115"/>
      <c r="QS22" s="115"/>
      <c r="QT22" s="115"/>
      <c r="QU22" s="115"/>
      <c r="QV22" s="115"/>
      <c r="QW22" s="115"/>
      <c r="QX22" s="115"/>
      <c r="QY22" s="115"/>
      <c r="QZ22" s="115"/>
      <c r="RA22" s="115"/>
      <c r="RB22" s="115"/>
      <c r="RC22" s="115"/>
      <c r="RD22" s="115"/>
      <c r="RE22" s="115"/>
      <c r="RF22" s="115"/>
      <c r="RG22" s="115"/>
      <c r="RH22" s="115"/>
      <c r="RI22" s="115"/>
      <c r="RJ22" s="115"/>
      <c r="RK22" s="115"/>
      <c r="RL22" s="115"/>
      <c r="RM22" s="115"/>
      <c r="RN22" s="115"/>
      <c r="RO22" s="115"/>
      <c r="RP22" s="115"/>
      <c r="RQ22" s="115"/>
      <c r="RR22" s="115"/>
      <c r="RS22" s="115"/>
      <c r="RT22" s="115"/>
      <c r="RU22" s="115"/>
      <c r="RV22" s="115"/>
      <c r="RW22" s="115"/>
      <c r="RX22" s="115"/>
      <c r="RY22" s="115"/>
      <c r="RZ22" s="115"/>
      <c r="SA22" s="115"/>
      <c r="SB22" s="115"/>
      <c r="SC22" s="115"/>
      <c r="SD22" s="115"/>
      <c r="SE22" s="115"/>
      <c r="SF22" s="115"/>
      <c r="SG22" s="115"/>
      <c r="SH22" s="115"/>
      <c r="SI22" s="115"/>
      <c r="SJ22" s="115"/>
      <c r="SK22" s="115"/>
      <c r="SL22" s="115"/>
      <c r="SM22" s="115"/>
      <c r="SN22" s="115"/>
      <c r="SO22" s="115"/>
      <c r="SP22" s="115"/>
      <c r="SQ22" s="115"/>
      <c r="SR22" s="115"/>
      <c r="SS22" s="115"/>
      <c r="ST22" s="115"/>
      <c r="SU22" s="115"/>
      <c r="SV22" s="115"/>
      <c r="SW22" s="115"/>
      <c r="SX22" s="115"/>
      <c r="SY22" s="115"/>
      <c r="SZ22" s="115"/>
      <c r="TA22" s="115"/>
      <c r="TB22" s="115"/>
      <c r="TC22" s="115"/>
      <c r="TD22" s="115"/>
      <c r="TE22" s="115"/>
      <c r="TF22" s="115"/>
      <c r="TG22" s="115"/>
      <c r="TH22" s="115"/>
      <c r="TI22" s="115"/>
      <c r="TJ22" s="115"/>
      <c r="TK22" s="115"/>
      <c r="TL22" s="115"/>
      <c r="TM22" s="115"/>
      <c r="TN22" s="115"/>
      <c r="TO22" s="115"/>
      <c r="TP22" s="115"/>
      <c r="TQ22" s="115"/>
      <c r="TR22" s="115"/>
      <c r="TS22" s="115"/>
      <c r="TT22" s="115"/>
      <c r="TU22" s="115"/>
      <c r="TV22" s="115"/>
      <c r="TW22" s="115"/>
      <c r="TX22" s="115"/>
      <c r="TY22" s="115"/>
      <c r="TZ22" s="115"/>
      <c r="UA22" s="115"/>
      <c r="UB22" s="115"/>
      <c r="UC22" s="115"/>
      <c r="UD22" s="115"/>
      <c r="UE22" s="115"/>
      <c r="UF22" s="115"/>
      <c r="UG22" s="115"/>
      <c r="UH22" s="115"/>
      <c r="UI22" s="115"/>
      <c r="UJ22" s="115"/>
      <c r="UK22" s="115"/>
      <c r="UL22" s="115"/>
      <c r="UM22" s="115"/>
      <c r="UN22" s="115"/>
      <c r="UO22" s="115"/>
      <c r="UP22" s="115"/>
      <c r="UQ22" s="115"/>
      <c r="UR22" s="115"/>
      <c r="US22" s="115"/>
      <c r="UT22" s="115"/>
      <c r="UU22" s="115"/>
      <c r="UV22" s="115"/>
      <c r="UW22" s="115"/>
      <c r="UX22" s="115"/>
      <c r="UY22" s="115"/>
      <c r="UZ22" s="115"/>
      <c r="VA22" s="115"/>
      <c r="VB22" s="115"/>
      <c r="VC22" s="115"/>
      <c r="VD22" s="115"/>
      <c r="VE22" s="115"/>
      <c r="VF22" s="115"/>
      <c r="VG22" s="115"/>
      <c r="VH22" s="115"/>
      <c r="VI22" s="115"/>
      <c r="VJ22" s="115"/>
      <c r="VK22" s="115"/>
      <c r="VL22" s="115"/>
      <c r="VM22" s="115"/>
      <c r="VN22" s="115"/>
      <c r="VO22" s="115"/>
      <c r="VP22" s="115"/>
      <c r="VQ22" s="115"/>
      <c r="VR22" s="115"/>
      <c r="VS22" s="115"/>
      <c r="VT22" s="115"/>
      <c r="VU22" s="115"/>
      <c r="VV22" s="115"/>
      <c r="VW22" s="115"/>
      <c r="VX22" s="115"/>
      <c r="VY22" s="115"/>
      <c r="VZ22" s="115"/>
      <c r="WA22" s="115"/>
      <c r="WB22" s="115"/>
      <c r="WC22" s="115"/>
      <c r="WD22" s="115"/>
      <c r="WE22" s="115"/>
      <c r="WF22" s="115"/>
      <c r="WG22" s="115"/>
      <c r="WH22" s="115"/>
      <c r="WI22" s="115"/>
      <c r="WJ22" s="115"/>
      <c r="WK22" s="115"/>
      <c r="WL22" s="115"/>
      <c r="WM22" s="115"/>
      <c r="WN22" s="115"/>
      <c r="WO22" s="115"/>
      <c r="WP22" s="115"/>
      <c r="WQ22" s="115"/>
      <c r="WR22" s="115"/>
      <c r="WS22" s="115"/>
      <c r="WT22" s="115"/>
      <c r="WU22" s="115"/>
      <c r="WV22" s="115"/>
      <c r="WW22" s="115"/>
      <c r="WX22" s="115"/>
      <c r="WY22" s="115"/>
      <c r="WZ22" s="115"/>
      <c r="XA22" s="115"/>
      <c r="XB22" s="115"/>
      <c r="XC22" s="115"/>
      <c r="XD22" s="115"/>
      <c r="XE22" s="115"/>
      <c r="XF22" s="115"/>
      <c r="XG22" s="115"/>
      <c r="XH22" s="115"/>
      <c r="XI22" s="115"/>
      <c r="XJ22" s="115"/>
      <c r="XK22" s="115"/>
      <c r="XL22" s="115"/>
      <c r="XM22" s="115"/>
      <c r="XN22" s="115"/>
      <c r="XO22" s="115"/>
      <c r="XP22" s="115"/>
      <c r="XQ22" s="115"/>
      <c r="XR22" s="115"/>
      <c r="XS22" s="115"/>
      <c r="XT22" s="115"/>
      <c r="XU22" s="115"/>
      <c r="XV22" s="115"/>
      <c r="XW22" s="115"/>
      <c r="XX22" s="115"/>
      <c r="XY22" s="115"/>
      <c r="XZ22" s="115"/>
      <c r="YA22" s="115"/>
      <c r="YB22" s="115"/>
      <c r="YC22" s="115"/>
      <c r="YD22" s="115"/>
      <c r="YE22" s="115"/>
      <c r="YF22" s="115"/>
      <c r="YG22" s="115"/>
      <c r="YH22" s="115"/>
      <c r="YI22" s="115"/>
      <c r="YJ22" s="115"/>
      <c r="YK22" s="115"/>
      <c r="YL22" s="115"/>
      <c r="YM22" s="115"/>
      <c r="YN22" s="115"/>
      <c r="YO22" s="115"/>
      <c r="YP22" s="115"/>
      <c r="YQ22" s="115"/>
      <c r="YR22" s="115"/>
      <c r="YS22" s="115"/>
      <c r="YT22" s="115"/>
      <c r="YU22" s="115"/>
      <c r="YV22" s="115"/>
      <c r="YW22" s="115"/>
      <c r="YX22" s="115"/>
      <c r="YY22" s="115"/>
      <c r="YZ22" s="115"/>
      <c r="ZA22" s="115"/>
      <c r="ZB22" s="115"/>
      <c r="ZC22" s="115"/>
      <c r="ZD22" s="115"/>
      <c r="ZE22" s="115"/>
      <c r="ZF22" s="115"/>
      <c r="ZG22" s="115"/>
      <c r="ZH22" s="115"/>
      <c r="ZI22" s="115"/>
      <c r="ZJ22" s="115"/>
      <c r="ZK22" s="115"/>
      <c r="ZL22" s="115"/>
      <c r="ZM22" s="115"/>
      <c r="ZN22" s="115"/>
      <c r="ZO22" s="115"/>
      <c r="ZP22" s="115"/>
      <c r="ZQ22" s="115"/>
      <c r="ZR22" s="115"/>
      <c r="ZS22" s="115"/>
      <c r="ZT22" s="115"/>
      <c r="ZU22" s="115"/>
      <c r="ZV22" s="115"/>
      <c r="ZW22" s="115"/>
      <c r="ZX22" s="115"/>
      <c r="ZY22" s="115"/>
      <c r="ZZ22" s="115"/>
      <c r="AAA22" s="115"/>
      <c r="AAB22" s="115"/>
      <c r="AAC22" s="115"/>
      <c r="AAD22" s="115"/>
      <c r="AAE22" s="115"/>
      <c r="AAF22" s="115"/>
      <c r="AAG22" s="115"/>
      <c r="AAH22" s="115"/>
      <c r="AAI22" s="115"/>
      <c r="AAJ22" s="115"/>
      <c r="AAK22" s="115"/>
      <c r="AAL22" s="115"/>
      <c r="AAM22" s="115"/>
      <c r="AAN22" s="115"/>
      <c r="AAO22" s="115"/>
      <c r="AAP22" s="115"/>
      <c r="AAQ22" s="115"/>
      <c r="AAR22" s="115"/>
      <c r="AAS22" s="115"/>
      <c r="AAT22" s="115"/>
      <c r="AAU22" s="115"/>
      <c r="AAV22" s="115"/>
      <c r="AAW22" s="115"/>
      <c r="AAX22" s="115"/>
      <c r="AAY22" s="115"/>
      <c r="AAZ22" s="115"/>
      <c r="ABA22" s="115"/>
      <c r="ABB22" s="115"/>
      <c r="ABC22" s="115"/>
      <c r="ABD22" s="115"/>
      <c r="ABE22" s="115"/>
      <c r="ABF22" s="115"/>
      <c r="ABG22" s="115"/>
      <c r="ABH22" s="115"/>
      <c r="ABI22" s="115"/>
      <c r="ABJ22" s="115"/>
      <c r="ABK22" s="115"/>
      <c r="ABL22" s="115"/>
      <c r="ABM22" s="115"/>
      <c r="ABN22" s="115"/>
      <c r="ABO22" s="115"/>
      <c r="ABP22" s="115"/>
      <c r="ABQ22" s="115"/>
      <c r="ABR22" s="115"/>
      <c r="ABS22" s="115"/>
      <c r="ABT22" s="115"/>
      <c r="ABU22" s="115"/>
      <c r="ABV22" s="115"/>
      <c r="ABW22" s="115"/>
      <c r="ABX22" s="115"/>
      <c r="ABY22" s="115"/>
      <c r="ABZ22" s="115"/>
      <c r="ACA22" s="115"/>
      <c r="ACB22" s="115"/>
      <c r="ACC22" s="115"/>
      <c r="ACD22" s="115"/>
      <c r="ACE22" s="115"/>
      <c r="ACF22" s="115"/>
      <c r="ACG22" s="115"/>
      <c r="ACH22" s="115"/>
      <c r="ACI22" s="115"/>
      <c r="ACJ22" s="115"/>
      <c r="ACK22" s="115"/>
      <c r="ACL22" s="115"/>
      <c r="ACM22" s="115"/>
      <c r="ACN22" s="115"/>
      <c r="ACO22" s="115"/>
      <c r="ACP22" s="115"/>
      <c r="ACQ22" s="115"/>
      <c r="ACR22" s="115"/>
      <c r="ACS22" s="115"/>
      <c r="ACT22" s="115"/>
      <c r="ACU22" s="115"/>
      <c r="ACV22" s="115"/>
      <c r="ACW22" s="115"/>
      <c r="ACX22" s="115"/>
      <c r="ACY22" s="115"/>
      <c r="ACZ22" s="115"/>
      <c r="ADA22" s="115"/>
      <c r="ADB22" s="115"/>
      <c r="ADC22" s="115"/>
      <c r="ADD22" s="115"/>
      <c r="ADE22" s="115"/>
      <c r="ADF22" s="115"/>
      <c r="ADG22" s="115"/>
      <c r="ADH22" s="115"/>
      <c r="ADI22" s="115"/>
      <c r="ADJ22" s="115"/>
      <c r="ADK22" s="115"/>
      <c r="ADL22" s="115"/>
      <c r="ADM22" s="115"/>
      <c r="ADN22" s="115"/>
      <c r="ADO22" s="115"/>
      <c r="ADP22" s="115"/>
      <c r="ADQ22" s="115"/>
      <c r="ADR22" s="115"/>
      <c r="ADS22" s="115"/>
      <c r="ADT22" s="115"/>
      <c r="ADU22" s="115"/>
      <c r="ADV22" s="115"/>
      <c r="ADW22" s="115"/>
      <c r="ADX22" s="115"/>
      <c r="ADY22" s="115"/>
      <c r="ADZ22" s="115"/>
      <c r="AEA22" s="115"/>
      <c r="AEB22" s="115"/>
      <c r="AEC22" s="115"/>
      <c r="AED22" s="115"/>
      <c r="AEE22" s="115"/>
      <c r="AEF22" s="115"/>
      <c r="AEG22" s="115"/>
      <c r="AEH22" s="115"/>
      <c r="AEI22" s="115"/>
      <c r="AEJ22" s="115"/>
      <c r="AEK22" s="115"/>
      <c r="AEL22" s="115"/>
      <c r="AEM22" s="115"/>
      <c r="AEN22" s="115"/>
      <c r="AEO22" s="115"/>
      <c r="AEP22" s="115"/>
      <c r="AEQ22" s="115"/>
      <c r="AER22" s="115"/>
      <c r="AES22" s="115"/>
      <c r="AET22" s="115"/>
      <c r="AEU22" s="115"/>
      <c r="AEV22" s="115"/>
      <c r="AEW22" s="115"/>
      <c r="AEX22" s="115"/>
      <c r="AEY22" s="115"/>
      <c r="AEZ22" s="115"/>
      <c r="AFA22" s="115"/>
      <c r="AFB22" s="115"/>
      <c r="AFC22" s="115"/>
      <c r="AFD22" s="115"/>
      <c r="AFE22" s="115"/>
      <c r="AFF22" s="115"/>
      <c r="AFG22" s="115"/>
      <c r="AFH22" s="115"/>
      <c r="AFI22" s="115"/>
      <c r="AFJ22" s="115"/>
      <c r="AFK22" s="115"/>
      <c r="AFL22" s="115"/>
      <c r="AFM22" s="115"/>
      <c r="AFN22" s="115"/>
      <c r="AFO22" s="115"/>
      <c r="AFP22" s="115"/>
      <c r="AFQ22" s="115"/>
      <c r="AFR22" s="115"/>
      <c r="AFS22" s="115"/>
      <c r="AFT22" s="115"/>
      <c r="AFU22" s="115"/>
      <c r="AFV22" s="115"/>
      <c r="AFW22" s="115"/>
      <c r="AFX22" s="115"/>
      <c r="AFY22" s="115"/>
      <c r="AFZ22" s="115"/>
      <c r="AGA22" s="115"/>
      <c r="AGB22" s="115"/>
      <c r="AGC22" s="115"/>
      <c r="AGD22" s="115"/>
      <c r="AGE22" s="115"/>
      <c r="AGF22" s="115"/>
      <c r="AGG22" s="115"/>
      <c r="AGH22" s="115"/>
      <c r="AGI22" s="115"/>
      <c r="AGJ22" s="115"/>
      <c r="AGK22" s="115"/>
      <c r="AGL22" s="115"/>
      <c r="AGM22" s="115"/>
      <c r="AGN22" s="115"/>
      <c r="AGO22" s="115"/>
      <c r="AGP22" s="115"/>
      <c r="AGQ22" s="115"/>
      <c r="AGR22" s="115"/>
      <c r="AGS22" s="115"/>
      <c r="AGT22" s="115"/>
      <c r="AGU22" s="115"/>
      <c r="AGV22" s="115"/>
      <c r="AGW22" s="115"/>
      <c r="AGX22" s="115"/>
      <c r="AGY22" s="115"/>
      <c r="AGZ22" s="115"/>
      <c r="AHA22" s="115"/>
      <c r="AHB22" s="115"/>
      <c r="AHC22" s="115"/>
      <c r="AHD22" s="115"/>
      <c r="AHE22" s="115"/>
      <c r="AHF22" s="115"/>
      <c r="AHG22" s="115"/>
      <c r="AHH22" s="115"/>
      <c r="AHI22" s="115"/>
      <c r="AHJ22" s="115"/>
      <c r="AHK22" s="115"/>
      <c r="AHL22" s="115"/>
      <c r="AHM22" s="115"/>
      <c r="AHN22" s="115"/>
      <c r="AHO22" s="115"/>
      <c r="AHP22" s="115"/>
      <c r="AHQ22" s="115"/>
      <c r="AHR22" s="115"/>
      <c r="AHS22" s="115"/>
      <c r="AHT22" s="115"/>
      <c r="AHU22" s="115"/>
      <c r="AHV22" s="115"/>
      <c r="AHW22" s="115"/>
      <c r="AHX22" s="115"/>
      <c r="AHY22" s="115"/>
      <c r="AHZ22" s="115"/>
      <c r="AIA22" s="115"/>
      <c r="AIB22" s="115"/>
      <c r="AIC22" s="115"/>
      <c r="AID22" s="115"/>
      <c r="AIE22" s="115"/>
      <c r="AIF22" s="115"/>
      <c r="AIG22" s="115"/>
      <c r="AIH22" s="115"/>
      <c r="AII22" s="115"/>
      <c r="AIJ22" s="115"/>
      <c r="AIK22" s="115"/>
      <c r="AIL22" s="115"/>
      <c r="AIM22" s="115"/>
      <c r="AIN22" s="115"/>
      <c r="AIO22" s="115"/>
      <c r="AIP22" s="115"/>
      <c r="AIQ22" s="115"/>
      <c r="AIR22" s="115"/>
      <c r="AIS22" s="115"/>
      <c r="AIT22" s="115"/>
      <c r="AIU22" s="115"/>
      <c r="AIV22" s="115"/>
      <c r="AIW22" s="115"/>
      <c r="AIX22" s="115"/>
      <c r="AIY22" s="115"/>
      <c r="AIZ22" s="115"/>
      <c r="AJA22" s="115"/>
      <c r="AJB22" s="115"/>
      <c r="AJC22" s="115"/>
      <c r="AJD22" s="115"/>
      <c r="AJE22" s="115"/>
      <c r="AJF22" s="115"/>
      <c r="AJG22" s="115"/>
      <c r="AJH22" s="115"/>
      <c r="AJI22" s="115"/>
      <c r="AJJ22" s="115"/>
      <c r="AJK22" s="115"/>
      <c r="AJL22" s="115"/>
      <c r="AJM22" s="115"/>
      <c r="AJN22" s="115"/>
      <c r="AJO22" s="115"/>
      <c r="AJP22" s="115"/>
      <c r="AJQ22" s="115"/>
      <c r="AJR22" s="115"/>
      <c r="AJS22" s="115"/>
      <c r="AJT22" s="115"/>
      <c r="AJU22" s="115"/>
      <c r="AJV22" s="115"/>
      <c r="AJW22" s="115"/>
      <c r="AJX22" s="115"/>
      <c r="AJY22" s="115"/>
      <c r="AJZ22" s="115"/>
      <c r="AKA22" s="115"/>
      <c r="AKB22" s="115"/>
      <c r="AKC22" s="115"/>
      <c r="AKD22" s="115"/>
      <c r="AKE22" s="115"/>
      <c r="AKF22" s="115"/>
      <c r="AKG22" s="115"/>
      <c r="AKH22" s="115"/>
      <c r="AKI22" s="115"/>
      <c r="AKJ22" s="115"/>
      <c r="AKK22" s="115"/>
      <c r="AKL22" s="115"/>
      <c r="AKM22" s="115"/>
      <c r="AKN22" s="115"/>
      <c r="AKO22" s="115"/>
      <c r="AKP22" s="115"/>
      <c r="AKQ22" s="115"/>
      <c r="AKR22" s="115"/>
      <c r="AKS22" s="115"/>
      <c r="AKT22" s="115"/>
      <c r="AKU22" s="115"/>
      <c r="AKV22" s="115"/>
      <c r="AKW22" s="115"/>
      <c r="AKX22" s="115"/>
      <c r="AKY22" s="115"/>
      <c r="AKZ22" s="115"/>
      <c r="ALA22" s="115"/>
      <c r="ALB22" s="115"/>
      <c r="ALC22" s="115"/>
      <c r="ALD22" s="115"/>
      <c r="ALE22" s="115"/>
      <c r="ALF22" s="115"/>
      <c r="ALG22" s="115"/>
      <c r="ALH22" s="115"/>
      <c r="ALI22" s="115"/>
      <c r="ALJ22" s="115"/>
      <c r="ALK22" s="115"/>
      <c r="ALL22" s="115"/>
      <c r="ALM22" s="115"/>
      <c r="ALN22" s="115"/>
      <c r="ALO22" s="115"/>
      <c r="ALP22" s="115"/>
      <c r="ALQ22" s="115"/>
      <c r="ALR22" s="115"/>
      <c r="ALS22" s="115"/>
      <c r="ALT22" s="115"/>
      <c r="ALU22" s="115"/>
      <c r="ALV22" s="115"/>
      <c r="ALW22" s="115"/>
      <c r="ALX22" s="115"/>
      <c r="ALY22" s="115"/>
      <c r="ALZ22" s="115"/>
      <c r="AMA22" s="115"/>
      <c r="AMB22" s="115"/>
      <c r="AMC22" s="115"/>
      <c r="AMD22" s="115"/>
      <c r="AME22" s="115"/>
      <c r="AMF22" s="115"/>
      <c r="AMG22" s="115"/>
      <c r="AMH22" s="115"/>
      <c r="AMI22" s="115"/>
      <c r="AMJ22" s="115"/>
      <c r="AMK22" s="115"/>
      <c r="AML22" s="115"/>
      <c r="AMM22" s="115"/>
      <c r="AMN22" s="115"/>
      <c r="AMO22" s="115"/>
      <c r="AMP22" s="115"/>
      <c r="AMQ22" s="115"/>
      <c r="AMR22" s="115"/>
      <c r="AMS22" s="115"/>
      <c r="AMT22" s="115"/>
      <c r="AMU22" s="115"/>
      <c r="AMV22" s="115"/>
      <c r="AMW22" s="115"/>
      <c r="AMX22" s="115"/>
      <c r="AMY22" s="115"/>
      <c r="AMZ22" s="115"/>
      <c r="ANA22" s="115"/>
      <c r="ANB22" s="115"/>
      <c r="ANC22" s="115"/>
      <c r="AND22" s="115"/>
      <c r="ANE22" s="115"/>
      <c r="ANF22" s="115"/>
      <c r="ANG22" s="115"/>
      <c r="ANH22" s="115"/>
      <c r="ANI22" s="115"/>
      <c r="ANJ22" s="115"/>
      <c r="ANK22" s="115"/>
      <c r="ANL22" s="115"/>
      <c r="ANM22" s="115"/>
      <c r="ANN22" s="115"/>
      <c r="ANO22" s="115"/>
      <c r="ANP22" s="115"/>
      <c r="ANQ22" s="115"/>
      <c r="ANR22" s="115"/>
      <c r="ANS22" s="115"/>
      <c r="ANT22" s="115"/>
      <c r="ANU22" s="115"/>
      <c r="ANV22" s="115"/>
      <c r="ANW22" s="115"/>
      <c r="ANX22" s="115"/>
      <c r="ANY22" s="115"/>
      <c r="ANZ22" s="115"/>
      <c r="AOA22" s="115"/>
      <c r="AOB22" s="115"/>
      <c r="AOC22" s="115"/>
      <c r="AOD22" s="115"/>
      <c r="AOE22" s="115"/>
      <c r="AOF22" s="115"/>
      <c r="AOG22" s="115"/>
      <c r="AOH22" s="115"/>
      <c r="AOI22" s="115"/>
      <c r="AOJ22" s="115"/>
      <c r="AOK22" s="115"/>
      <c r="AOL22" s="115"/>
      <c r="AOM22" s="115"/>
      <c r="AON22" s="115"/>
      <c r="AOO22" s="115"/>
      <c r="AOP22" s="115"/>
      <c r="AOQ22" s="115"/>
      <c r="AOR22" s="115"/>
      <c r="AOS22" s="115"/>
      <c r="AOT22" s="115"/>
      <c r="AOU22" s="115"/>
      <c r="AOV22" s="115"/>
      <c r="AOW22" s="115"/>
      <c r="AOX22" s="115"/>
      <c r="AOY22" s="115"/>
      <c r="AOZ22" s="115"/>
      <c r="APA22" s="115"/>
      <c r="APB22" s="115"/>
      <c r="APC22" s="115"/>
      <c r="APD22" s="115"/>
      <c r="APE22" s="115"/>
      <c r="APF22" s="115"/>
      <c r="APG22" s="115"/>
      <c r="APH22" s="115"/>
      <c r="API22" s="115"/>
      <c r="APJ22" s="115"/>
      <c r="APK22" s="115"/>
      <c r="APL22" s="115"/>
      <c r="APM22" s="115"/>
      <c r="APN22" s="115"/>
      <c r="APO22" s="115"/>
      <c r="APP22" s="115"/>
      <c r="APQ22" s="115"/>
      <c r="APR22" s="115"/>
      <c r="APS22" s="115"/>
      <c r="APT22" s="115"/>
      <c r="APU22" s="115"/>
      <c r="APV22" s="115"/>
      <c r="APW22" s="115"/>
      <c r="APX22" s="115"/>
      <c r="APY22" s="115"/>
      <c r="APZ22" s="115"/>
      <c r="AQA22" s="115"/>
      <c r="AQB22" s="115"/>
      <c r="AQC22" s="115"/>
      <c r="AQD22" s="115"/>
      <c r="AQE22" s="115"/>
      <c r="AQF22" s="115"/>
      <c r="AQG22" s="115"/>
      <c r="AQH22" s="115"/>
      <c r="AQI22" s="115"/>
      <c r="AQJ22" s="115"/>
      <c r="AQK22" s="115"/>
      <c r="AQL22" s="115"/>
      <c r="AQM22" s="115"/>
      <c r="AQN22" s="115"/>
      <c r="AQO22" s="115"/>
      <c r="AQP22" s="115"/>
      <c r="AQQ22" s="115"/>
      <c r="AQR22" s="115"/>
      <c r="AQS22" s="115"/>
      <c r="AQT22" s="115"/>
      <c r="AQU22" s="115"/>
      <c r="AQV22" s="115"/>
      <c r="AQW22" s="115"/>
      <c r="AQX22" s="115"/>
      <c r="AQY22" s="115"/>
      <c r="AQZ22" s="115"/>
      <c r="ARA22" s="115"/>
      <c r="ARB22" s="115"/>
      <c r="ARC22" s="115"/>
      <c r="ARD22" s="115"/>
      <c r="ARE22" s="115"/>
      <c r="ARF22" s="115"/>
      <c r="ARG22" s="115"/>
      <c r="ARH22" s="115"/>
      <c r="ARI22" s="115"/>
    </row>
    <row r="23" spans="1:1153" ht="66" customHeight="1">
      <c r="A23" s="108"/>
      <c r="B23" s="244">
        <v>5</v>
      </c>
      <c r="C23" s="168"/>
      <c r="D23" s="171"/>
      <c r="E23" s="219" t="s">
        <v>411</v>
      </c>
      <c r="F23" s="168" t="s">
        <v>95</v>
      </c>
      <c r="G23" s="169">
        <v>0</v>
      </c>
      <c r="H23" s="170" t="s">
        <v>364</v>
      </c>
      <c r="I23" s="245" t="s">
        <v>384</v>
      </c>
      <c r="J23" s="168" t="s">
        <v>372</v>
      </c>
      <c r="K23" s="168" t="s">
        <v>372</v>
      </c>
      <c r="L23" s="246"/>
      <c r="M23" s="247"/>
      <c r="N23" s="247"/>
      <c r="O23" s="247"/>
      <c r="P23" s="247"/>
      <c r="Q23" s="248"/>
      <c r="R23" s="97"/>
    </row>
    <row r="24" spans="1:1153" ht="105">
      <c r="A24" s="108"/>
      <c r="B24" s="249"/>
      <c r="C24" s="176"/>
      <c r="D24" s="181"/>
      <c r="E24" s="222"/>
      <c r="F24" s="225" t="s">
        <v>72</v>
      </c>
      <c r="G24" s="250">
        <v>0</v>
      </c>
      <c r="H24" s="234" t="s">
        <v>546</v>
      </c>
      <c r="I24" s="251" t="s">
        <v>415</v>
      </c>
      <c r="J24" s="225" t="s">
        <v>317</v>
      </c>
      <c r="K24" s="225"/>
      <c r="L24" s="117">
        <v>3701972.11</v>
      </c>
      <c r="M24" s="225" t="s">
        <v>466</v>
      </c>
      <c r="N24" s="225" t="s">
        <v>327</v>
      </c>
      <c r="O24" s="225" t="s">
        <v>319</v>
      </c>
      <c r="P24" s="176" t="s">
        <v>535</v>
      </c>
      <c r="Q24" s="252"/>
      <c r="R24" s="97"/>
    </row>
    <row r="25" spans="1:1153" ht="45">
      <c r="A25" s="108"/>
      <c r="B25" s="253"/>
      <c r="C25" s="211"/>
      <c r="D25" s="254"/>
      <c r="E25" s="222"/>
      <c r="F25" s="211" t="s">
        <v>389</v>
      </c>
      <c r="G25" s="255">
        <v>78642.13</v>
      </c>
      <c r="H25" s="180" t="s">
        <v>460</v>
      </c>
      <c r="I25" s="256" t="s">
        <v>403</v>
      </c>
      <c r="J25" s="225"/>
      <c r="K25" s="225" t="s">
        <v>318</v>
      </c>
      <c r="L25" s="117">
        <v>453431.52</v>
      </c>
      <c r="M25" s="225" t="s">
        <v>467</v>
      </c>
      <c r="N25" s="225" t="s">
        <v>327</v>
      </c>
      <c r="O25" s="226"/>
      <c r="P25" s="176" t="s">
        <v>535</v>
      </c>
      <c r="Q25" s="257"/>
      <c r="R25" s="97"/>
    </row>
    <row r="26" spans="1:1153" ht="84.75" customHeight="1">
      <c r="A26" s="108"/>
      <c r="B26" s="253"/>
      <c r="C26" s="211"/>
      <c r="D26" s="254"/>
      <c r="E26" s="222"/>
      <c r="F26" s="211" t="s">
        <v>441</v>
      </c>
      <c r="G26" s="258"/>
      <c r="H26" s="178" t="s">
        <v>460</v>
      </c>
      <c r="I26" s="178" t="s">
        <v>511</v>
      </c>
      <c r="J26" s="225" t="s">
        <v>443</v>
      </c>
      <c r="K26" s="225"/>
      <c r="L26" s="117">
        <v>1075397.76</v>
      </c>
      <c r="M26" s="225" t="s">
        <v>445</v>
      </c>
      <c r="N26" s="225" t="s">
        <v>446</v>
      </c>
      <c r="O26" s="225" t="s">
        <v>319</v>
      </c>
      <c r="P26" s="176" t="s">
        <v>535</v>
      </c>
      <c r="Q26" s="257"/>
      <c r="R26" s="97"/>
    </row>
    <row r="27" spans="1:1153" ht="45">
      <c r="A27" s="108"/>
      <c r="B27" s="253"/>
      <c r="C27" s="211"/>
      <c r="D27" s="254"/>
      <c r="E27" s="222"/>
      <c r="F27" s="211" t="s">
        <v>442</v>
      </c>
      <c r="G27" s="255"/>
      <c r="H27" s="178" t="s">
        <v>460</v>
      </c>
      <c r="I27" s="178" t="s">
        <v>511</v>
      </c>
      <c r="J27" s="225"/>
      <c r="K27" s="225" t="s">
        <v>444</v>
      </c>
      <c r="L27" s="224">
        <v>133688.85999999999</v>
      </c>
      <c r="M27" s="225"/>
      <c r="N27" s="225"/>
      <c r="O27" s="226"/>
      <c r="P27" s="176" t="s">
        <v>535</v>
      </c>
      <c r="Q27" s="257"/>
      <c r="R27" s="97"/>
    </row>
    <row r="28" spans="1:1153" s="112" customFormat="1" ht="127.5" customHeight="1" thickBot="1">
      <c r="A28" s="108"/>
      <c r="B28" s="259"/>
      <c r="C28" s="189"/>
      <c r="D28" s="260"/>
      <c r="E28" s="230"/>
      <c r="F28" s="189" t="s">
        <v>77</v>
      </c>
      <c r="G28" s="193">
        <v>1554612</v>
      </c>
      <c r="H28" s="191" t="s">
        <v>580</v>
      </c>
      <c r="I28" s="215" t="s">
        <v>463</v>
      </c>
      <c r="J28" s="261"/>
      <c r="K28" s="261"/>
      <c r="L28" s="262"/>
      <c r="M28" s="261"/>
      <c r="N28" s="261"/>
      <c r="O28" s="263"/>
      <c r="P28" s="263"/>
      <c r="Q28" s="264"/>
      <c r="R28" s="97"/>
      <c r="S28" s="99"/>
      <c r="T28" s="99"/>
      <c r="U28" s="99"/>
      <c r="V28" s="99"/>
      <c r="W28" s="99"/>
      <c r="X28" s="99"/>
      <c r="Y28" s="99"/>
      <c r="Z28" s="99"/>
      <c r="AA28" s="99"/>
      <c r="AB28" s="99"/>
      <c r="AC28" s="99"/>
      <c r="AD28" s="99"/>
      <c r="AE28" s="99"/>
      <c r="AF28" s="99"/>
      <c r="AG28" s="99"/>
      <c r="AH28" s="99"/>
      <c r="AI28" s="99"/>
      <c r="AJ28" s="99"/>
      <c r="AK28" s="99"/>
      <c r="AL28" s="99"/>
      <c r="AM28" s="99"/>
      <c r="AN28" s="99"/>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c r="DB28" s="115"/>
      <c r="DC28" s="115"/>
      <c r="DD28" s="115"/>
      <c r="DE28" s="115"/>
      <c r="DF28" s="115"/>
      <c r="DG28" s="115"/>
      <c r="DH28" s="115"/>
      <c r="DI28" s="115"/>
      <c r="DJ28" s="115"/>
      <c r="DK28" s="115"/>
      <c r="DL28" s="115"/>
      <c r="DM28" s="115"/>
      <c r="DN28" s="115"/>
      <c r="DO28" s="115"/>
      <c r="DP28" s="115"/>
      <c r="DQ28" s="115"/>
      <c r="DR28" s="115"/>
      <c r="DS28" s="115"/>
      <c r="DT28" s="115"/>
      <c r="DU28" s="115"/>
      <c r="DV28" s="115"/>
      <c r="DW28" s="115"/>
      <c r="DX28" s="115"/>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15"/>
      <c r="FN28" s="115"/>
      <c r="FO28" s="115"/>
      <c r="FP28" s="115"/>
      <c r="FQ28" s="115"/>
      <c r="FR28" s="115"/>
      <c r="FS28" s="115"/>
      <c r="FT28" s="115"/>
      <c r="FU28" s="115"/>
      <c r="FV28" s="115"/>
      <c r="FW28" s="115"/>
      <c r="FX28" s="115"/>
      <c r="FY28" s="115"/>
      <c r="FZ28" s="115"/>
      <c r="GA28" s="115"/>
      <c r="GB28" s="115"/>
      <c r="GC28" s="115"/>
      <c r="GD28" s="115"/>
      <c r="GE28" s="115"/>
      <c r="GF28" s="115"/>
      <c r="GG28" s="115"/>
      <c r="GH28" s="115"/>
      <c r="GI28" s="115"/>
      <c r="GJ28" s="115"/>
      <c r="GK28" s="115"/>
      <c r="GL28" s="115"/>
      <c r="GM28" s="115"/>
      <c r="GN28" s="115"/>
      <c r="GO28" s="115"/>
      <c r="GP28" s="115"/>
      <c r="GQ28" s="115"/>
      <c r="GR28" s="115"/>
      <c r="GS28" s="115"/>
      <c r="GT28" s="115"/>
      <c r="GU28" s="115"/>
      <c r="GV28" s="115"/>
      <c r="GW28" s="115"/>
      <c r="GX28" s="115"/>
      <c r="GY28" s="115"/>
      <c r="GZ28" s="115"/>
      <c r="HA28" s="115"/>
      <c r="HB28" s="115"/>
      <c r="HC28" s="115"/>
      <c r="HD28" s="115"/>
      <c r="HE28" s="115"/>
      <c r="HF28" s="115"/>
      <c r="HG28" s="115"/>
      <c r="HH28" s="115"/>
      <c r="HI28" s="115"/>
      <c r="HJ28" s="115"/>
      <c r="HK28" s="115"/>
      <c r="HL28" s="115"/>
      <c r="HM28" s="115"/>
      <c r="HN28" s="115"/>
      <c r="HO28" s="115"/>
      <c r="HP28" s="115"/>
      <c r="HQ28" s="115"/>
      <c r="HR28" s="115"/>
      <c r="HS28" s="115"/>
      <c r="HT28" s="115"/>
      <c r="HU28" s="115"/>
      <c r="HV28" s="115"/>
      <c r="HW28" s="115"/>
      <c r="HX28" s="115"/>
      <c r="HY28" s="115"/>
      <c r="HZ28" s="115"/>
      <c r="IA28" s="115"/>
      <c r="IB28" s="115"/>
      <c r="IC28" s="115"/>
      <c r="ID28" s="115"/>
      <c r="IE28" s="115"/>
      <c r="IF28" s="115"/>
      <c r="IG28" s="115"/>
      <c r="IH28" s="115"/>
      <c r="II28" s="115"/>
      <c r="IJ28" s="115"/>
      <c r="IK28" s="115"/>
      <c r="IL28" s="115"/>
      <c r="IM28" s="115"/>
      <c r="IN28" s="115"/>
      <c r="IO28" s="115"/>
      <c r="IP28" s="115"/>
      <c r="IQ28" s="115"/>
      <c r="IR28" s="115"/>
      <c r="IS28" s="115"/>
      <c r="IT28" s="115"/>
      <c r="IU28" s="115"/>
      <c r="IV28" s="115"/>
      <c r="IW28" s="115"/>
      <c r="IX28" s="115"/>
      <c r="IY28" s="115"/>
      <c r="IZ28" s="115"/>
      <c r="JA28" s="115"/>
      <c r="JB28" s="115"/>
      <c r="JC28" s="115"/>
      <c r="JD28" s="115"/>
      <c r="JE28" s="115"/>
      <c r="JF28" s="115"/>
      <c r="JG28" s="115"/>
      <c r="JH28" s="115"/>
      <c r="JI28" s="115"/>
      <c r="JJ28" s="115"/>
      <c r="JK28" s="115"/>
      <c r="JL28" s="115"/>
      <c r="JM28" s="115"/>
      <c r="JN28" s="115"/>
      <c r="JO28" s="115"/>
      <c r="JP28" s="115"/>
      <c r="JQ28" s="115"/>
      <c r="JR28" s="115"/>
      <c r="JS28" s="115"/>
      <c r="JT28" s="115"/>
      <c r="JU28" s="115"/>
      <c r="JV28" s="115"/>
      <c r="JW28" s="115"/>
      <c r="JX28" s="115"/>
      <c r="JY28" s="115"/>
      <c r="JZ28" s="115"/>
      <c r="KA28" s="115"/>
      <c r="KB28" s="115"/>
      <c r="KC28" s="115"/>
      <c r="KD28" s="115"/>
      <c r="KE28" s="115"/>
      <c r="KF28" s="115"/>
      <c r="KG28" s="115"/>
      <c r="KH28" s="115"/>
      <c r="KI28" s="115"/>
      <c r="KJ28" s="115"/>
      <c r="KK28" s="115"/>
      <c r="KL28" s="115"/>
      <c r="KM28" s="115"/>
      <c r="KN28" s="115"/>
      <c r="KO28" s="115"/>
      <c r="KP28" s="115"/>
      <c r="KQ28" s="115"/>
      <c r="KR28" s="115"/>
      <c r="KS28" s="115"/>
      <c r="KT28" s="115"/>
      <c r="KU28" s="115"/>
      <c r="KV28" s="115"/>
      <c r="KW28" s="115"/>
      <c r="KX28" s="115"/>
      <c r="KY28" s="115"/>
      <c r="KZ28" s="115"/>
      <c r="LA28" s="115"/>
      <c r="LB28" s="115"/>
      <c r="LC28" s="115"/>
      <c r="LD28" s="115"/>
      <c r="LE28" s="115"/>
      <c r="LF28" s="115"/>
      <c r="LG28" s="115"/>
      <c r="LH28" s="115"/>
      <c r="LI28" s="115"/>
      <c r="LJ28" s="115"/>
      <c r="LK28" s="115"/>
      <c r="LL28" s="115"/>
      <c r="LM28" s="115"/>
      <c r="LN28" s="115"/>
      <c r="LO28" s="115"/>
      <c r="LP28" s="115"/>
      <c r="LQ28" s="115"/>
      <c r="LR28" s="115"/>
      <c r="LS28" s="115"/>
      <c r="LT28" s="115"/>
      <c r="LU28" s="115"/>
      <c r="LV28" s="115"/>
      <c r="LW28" s="115"/>
      <c r="LX28" s="115"/>
      <c r="LY28" s="115"/>
      <c r="LZ28" s="115"/>
      <c r="MA28" s="115"/>
      <c r="MB28" s="115"/>
      <c r="MC28" s="115"/>
      <c r="MD28" s="115"/>
      <c r="ME28" s="115"/>
      <c r="MF28" s="115"/>
      <c r="MG28" s="115"/>
      <c r="MH28" s="115"/>
      <c r="MI28" s="115"/>
      <c r="MJ28" s="115"/>
      <c r="MK28" s="115"/>
      <c r="ML28" s="115"/>
      <c r="MM28" s="115"/>
      <c r="MN28" s="115"/>
      <c r="MO28" s="115"/>
      <c r="MP28" s="115"/>
      <c r="MQ28" s="115"/>
      <c r="MR28" s="115"/>
      <c r="MS28" s="115"/>
      <c r="MT28" s="115"/>
      <c r="MU28" s="115"/>
      <c r="MV28" s="115"/>
      <c r="MW28" s="115"/>
      <c r="MX28" s="115"/>
      <c r="MY28" s="115"/>
      <c r="MZ28" s="115"/>
      <c r="NA28" s="115"/>
      <c r="NB28" s="115"/>
      <c r="NC28" s="115"/>
      <c r="ND28" s="115"/>
      <c r="NE28" s="115"/>
      <c r="NF28" s="115"/>
      <c r="NG28" s="115"/>
      <c r="NH28" s="115"/>
      <c r="NI28" s="115"/>
      <c r="NJ28" s="115"/>
      <c r="NK28" s="115"/>
      <c r="NL28" s="115"/>
      <c r="NM28" s="115"/>
      <c r="NN28" s="115"/>
      <c r="NO28" s="115"/>
      <c r="NP28" s="115"/>
      <c r="NQ28" s="115"/>
      <c r="NR28" s="115"/>
      <c r="NS28" s="115"/>
      <c r="NT28" s="115"/>
      <c r="NU28" s="115"/>
      <c r="NV28" s="115"/>
      <c r="NW28" s="115"/>
      <c r="NX28" s="115"/>
      <c r="NY28" s="115"/>
      <c r="NZ28" s="115"/>
      <c r="OA28" s="115"/>
      <c r="OB28" s="115"/>
      <c r="OC28" s="115"/>
      <c r="OD28" s="115"/>
      <c r="OE28" s="115"/>
      <c r="OF28" s="115"/>
      <c r="OG28" s="115"/>
      <c r="OH28" s="115"/>
      <c r="OI28" s="115"/>
      <c r="OJ28" s="115"/>
      <c r="OK28" s="115"/>
      <c r="OL28" s="115"/>
      <c r="OM28" s="115"/>
      <c r="ON28" s="115"/>
      <c r="OO28" s="115"/>
      <c r="OP28" s="115"/>
      <c r="OQ28" s="115"/>
      <c r="OR28" s="115"/>
      <c r="OS28" s="115"/>
      <c r="OT28" s="115"/>
      <c r="OU28" s="115"/>
      <c r="OV28" s="115"/>
      <c r="OW28" s="115"/>
      <c r="OX28" s="115"/>
      <c r="OY28" s="115"/>
      <c r="OZ28" s="115"/>
      <c r="PA28" s="115"/>
      <c r="PB28" s="115"/>
      <c r="PC28" s="115"/>
      <c r="PD28" s="115"/>
      <c r="PE28" s="115"/>
      <c r="PF28" s="115"/>
      <c r="PG28" s="115"/>
      <c r="PH28" s="115"/>
      <c r="PI28" s="115"/>
      <c r="PJ28" s="115"/>
      <c r="PK28" s="115"/>
      <c r="PL28" s="115"/>
      <c r="PM28" s="115"/>
      <c r="PN28" s="115"/>
      <c r="PO28" s="115"/>
      <c r="PP28" s="115"/>
      <c r="PQ28" s="115"/>
      <c r="PR28" s="115"/>
      <c r="PS28" s="115"/>
      <c r="PT28" s="115"/>
      <c r="PU28" s="115"/>
      <c r="PV28" s="115"/>
      <c r="PW28" s="115"/>
      <c r="PX28" s="115"/>
      <c r="PY28" s="115"/>
      <c r="PZ28" s="115"/>
      <c r="QA28" s="115"/>
      <c r="QB28" s="115"/>
      <c r="QC28" s="115"/>
      <c r="QD28" s="115"/>
      <c r="QE28" s="115"/>
      <c r="QF28" s="115"/>
      <c r="QG28" s="115"/>
      <c r="QH28" s="115"/>
      <c r="QI28" s="115"/>
      <c r="QJ28" s="115"/>
      <c r="QK28" s="115"/>
      <c r="QL28" s="115"/>
      <c r="QM28" s="115"/>
      <c r="QN28" s="115"/>
      <c r="QO28" s="115"/>
      <c r="QP28" s="115"/>
      <c r="QQ28" s="115"/>
      <c r="QR28" s="115"/>
      <c r="QS28" s="115"/>
      <c r="QT28" s="115"/>
      <c r="QU28" s="115"/>
      <c r="QV28" s="115"/>
      <c r="QW28" s="115"/>
      <c r="QX28" s="115"/>
      <c r="QY28" s="115"/>
      <c r="QZ28" s="115"/>
      <c r="RA28" s="115"/>
      <c r="RB28" s="115"/>
      <c r="RC28" s="115"/>
      <c r="RD28" s="115"/>
      <c r="RE28" s="115"/>
      <c r="RF28" s="115"/>
      <c r="RG28" s="115"/>
      <c r="RH28" s="115"/>
      <c r="RI28" s="115"/>
      <c r="RJ28" s="115"/>
      <c r="RK28" s="115"/>
      <c r="RL28" s="115"/>
      <c r="RM28" s="115"/>
      <c r="RN28" s="115"/>
      <c r="RO28" s="115"/>
      <c r="RP28" s="115"/>
      <c r="RQ28" s="115"/>
      <c r="RR28" s="115"/>
      <c r="RS28" s="115"/>
      <c r="RT28" s="115"/>
      <c r="RU28" s="115"/>
      <c r="RV28" s="115"/>
      <c r="RW28" s="115"/>
      <c r="RX28" s="115"/>
      <c r="RY28" s="115"/>
      <c r="RZ28" s="115"/>
      <c r="SA28" s="115"/>
      <c r="SB28" s="115"/>
      <c r="SC28" s="115"/>
      <c r="SD28" s="115"/>
      <c r="SE28" s="115"/>
      <c r="SF28" s="115"/>
      <c r="SG28" s="115"/>
      <c r="SH28" s="115"/>
      <c r="SI28" s="115"/>
      <c r="SJ28" s="115"/>
      <c r="SK28" s="115"/>
      <c r="SL28" s="115"/>
      <c r="SM28" s="115"/>
      <c r="SN28" s="115"/>
      <c r="SO28" s="115"/>
      <c r="SP28" s="115"/>
      <c r="SQ28" s="115"/>
      <c r="SR28" s="115"/>
      <c r="SS28" s="115"/>
      <c r="ST28" s="115"/>
      <c r="SU28" s="115"/>
      <c r="SV28" s="115"/>
      <c r="SW28" s="115"/>
      <c r="SX28" s="115"/>
      <c r="SY28" s="115"/>
      <c r="SZ28" s="115"/>
      <c r="TA28" s="115"/>
      <c r="TB28" s="115"/>
      <c r="TC28" s="115"/>
      <c r="TD28" s="115"/>
      <c r="TE28" s="115"/>
      <c r="TF28" s="115"/>
      <c r="TG28" s="115"/>
      <c r="TH28" s="115"/>
      <c r="TI28" s="115"/>
      <c r="TJ28" s="115"/>
      <c r="TK28" s="115"/>
      <c r="TL28" s="115"/>
      <c r="TM28" s="115"/>
      <c r="TN28" s="115"/>
      <c r="TO28" s="115"/>
      <c r="TP28" s="115"/>
      <c r="TQ28" s="115"/>
      <c r="TR28" s="115"/>
      <c r="TS28" s="115"/>
      <c r="TT28" s="115"/>
      <c r="TU28" s="115"/>
      <c r="TV28" s="115"/>
      <c r="TW28" s="115"/>
      <c r="TX28" s="115"/>
      <c r="TY28" s="115"/>
      <c r="TZ28" s="115"/>
      <c r="UA28" s="115"/>
      <c r="UB28" s="115"/>
      <c r="UC28" s="115"/>
      <c r="UD28" s="115"/>
      <c r="UE28" s="115"/>
      <c r="UF28" s="115"/>
      <c r="UG28" s="115"/>
      <c r="UH28" s="115"/>
      <c r="UI28" s="115"/>
      <c r="UJ28" s="115"/>
      <c r="UK28" s="115"/>
      <c r="UL28" s="115"/>
      <c r="UM28" s="115"/>
      <c r="UN28" s="115"/>
      <c r="UO28" s="115"/>
      <c r="UP28" s="115"/>
      <c r="UQ28" s="115"/>
      <c r="UR28" s="115"/>
      <c r="US28" s="115"/>
      <c r="UT28" s="115"/>
      <c r="UU28" s="115"/>
      <c r="UV28" s="115"/>
      <c r="UW28" s="115"/>
      <c r="UX28" s="115"/>
      <c r="UY28" s="115"/>
      <c r="UZ28" s="115"/>
      <c r="VA28" s="115"/>
      <c r="VB28" s="115"/>
      <c r="VC28" s="115"/>
      <c r="VD28" s="115"/>
      <c r="VE28" s="115"/>
      <c r="VF28" s="115"/>
      <c r="VG28" s="115"/>
      <c r="VH28" s="115"/>
      <c r="VI28" s="115"/>
      <c r="VJ28" s="115"/>
      <c r="VK28" s="115"/>
      <c r="VL28" s="115"/>
      <c r="VM28" s="115"/>
      <c r="VN28" s="115"/>
      <c r="VO28" s="115"/>
      <c r="VP28" s="115"/>
      <c r="VQ28" s="115"/>
      <c r="VR28" s="115"/>
      <c r="VS28" s="115"/>
      <c r="VT28" s="115"/>
      <c r="VU28" s="115"/>
      <c r="VV28" s="115"/>
      <c r="VW28" s="115"/>
      <c r="VX28" s="115"/>
      <c r="VY28" s="115"/>
      <c r="VZ28" s="115"/>
      <c r="WA28" s="115"/>
      <c r="WB28" s="115"/>
      <c r="WC28" s="115"/>
      <c r="WD28" s="115"/>
      <c r="WE28" s="115"/>
      <c r="WF28" s="115"/>
      <c r="WG28" s="115"/>
      <c r="WH28" s="115"/>
      <c r="WI28" s="115"/>
      <c r="WJ28" s="115"/>
      <c r="WK28" s="115"/>
      <c r="WL28" s="115"/>
      <c r="WM28" s="115"/>
      <c r="WN28" s="115"/>
      <c r="WO28" s="115"/>
      <c r="WP28" s="115"/>
      <c r="WQ28" s="115"/>
      <c r="WR28" s="115"/>
      <c r="WS28" s="115"/>
      <c r="WT28" s="115"/>
      <c r="WU28" s="115"/>
      <c r="WV28" s="115"/>
      <c r="WW28" s="115"/>
      <c r="WX28" s="115"/>
      <c r="WY28" s="115"/>
      <c r="WZ28" s="115"/>
      <c r="XA28" s="115"/>
      <c r="XB28" s="115"/>
      <c r="XC28" s="115"/>
      <c r="XD28" s="115"/>
      <c r="XE28" s="115"/>
      <c r="XF28" s="115"/>
      <c r="XG28" s="115"/>
      <c r="XH28" s="115"/>
      <c r="XI28" s="115"/>
      <c r="XJ28" s="115"/>
      <c r="XK28" s="115"/>
      <c r="XL28" s="115"/>
      <c r="XM28" s="115"/>
      <c r="XN28" s="115"/>
      <c r="XO28" s="115"/>
      <c r="XP28" s="115"/>
      <c r="XQ28" s="115"/>
      <c r="XR28" s="115"/>
      <c r="XS28" s="115"/>
      <c r="XT28" s="115"/>
      <c r="XU28" s="115"/>
      <c r="XV28" s="115"/>
      <c r="XW28" s="115"/>
      <c r="XX28" s="115"/>
      <c r="XY28" s="115"/>
      <c r="XZ28" s="115"/>
      <c r="YA28" s="115"/>
      <c r="YB28" s="115"/>
      <c r="YC28" s="115"/>
      <c r="YD28" s="115"/>
      <c r="YE28" s="115"/>
      <c r="YF28" s="115"/>
      <c r="YG28" s="115"/>
      <c r="YH28" s="115"/>
      <c r="YI28" s="115"/>
      <c r="YJ28" s="115"/>
      <c r="YK28" s="115"/>
      <c r="YL28" s="115"/>
      <c r="YM28" s="115"/>
      <c r="YN28" s="115"/>
      <c r="YO28" s="115"/>
      <c r="YP28" s="115"/>
      <c r="YQ28" s="115"/>
      <c r="YR28" s="115"/>
      <c r="YS28" s="115"/>
      <c r="YT28" s="115"/>
      <c r="YU28" s="115"/>
      <c r="YV28" s="115"/>
      <c r="YW28" s="115"/>
      <c r="YX28" s="115"/>
      <c r="YY28" s="115"/>
      <c r="YZ28" s="115"/>
      <c r="ZA28" s="115"/>
      <c r="ZB28" s="115"/>
      <c r="ZC28" s="115"/>
      <c r="ZD28" s="115"/>
      <c r="ZE28" s="115"/>
      <c r="ZF28" s="115"/>
      <c r="ZG28" s="115"/>
      <c r="ZH28" s="115"/>
      <c r="ZI28" s="115"/>
      <c r="ZJ28" s="115"/>
      <c r="ZK28" s="115"/>
      <c r="ZL28" s="115"/>
      <c r="ZM28" s="115"/>
      <c r="ZN28" s="115"/>
      <c r="ZO28" s="115"/>
      <c r="ZP28" s="115"/>
      <c r="ZQ28" s="115"/>
      <c r="ZR28" s="115"/>
      <c r="ZS28" s="115"/>
      <c r="ZT28" s="115"/>
      <c r="ZU28" s="115"/>
      <c r="ZV28" s="115"/>
      <c r="ZW28" s="115"/>
      <c r="ZX28" s="115"/>
      <c r="ZY28" s="115"/>
      <c r="ZZ28" s="115"/>
      <c r="AAA28" s="115"/>
      <c r="AAB28" s="115"/>
      <c r="AAC28" s="115"/>
      <c r="AAD28" s="115"/>
      <c r="AAE28" s="115"/>
      <c r="AAF28" s="115"/>
      <c r="AAG28" s="115"/>
      <c r="AAH28" s="115"/>
      <c r="AAI28" s="115"/>
      <c r="AAJ28" s="115"/>
      <c r="AAK28" s="115"/>
      <c r="AAL28" s="115"/>
      <c r="AAM28" s="115"/>
      <c r="AAN28" s="115"/>
      <c r="AAO28" s="115"/>
      <c r="AAP28" s="115"/>
      <c r="AAQ28" s="115"/>
      <c r="AAR28" s="115"/>
      <c r="AAS28" s="115"/>
      <c r="AAT28" s="115"/>
      <c r="AAU28" s="115"/>
      <c r="AAV28" s="115"/>
      <c r="AAW28" s="115"/>
      <c r="AAX28" s="115"/>
      <c r="AAY28" s="115"/>
      <c r="AAZ28" s="115"/>
      <c r="ABA28" s="115"/>
      <c r="ABB28" s="115"/>
      <c r="ABC28" s="115"/>
      <c r="ABD28" s="115"/>
      <c r="ABE28" s="115"/>
      <c r="ABF28" s="115"/>
      <c r="ABG28" s="115"/>
      <c r="ABH28" s="115"/>
      <c r="ABI28" s="115"/>
      <c r="ABJ28" s="115"/>
      <c r="ABK28" s="115"/>
      <c r="ABL28" s="115"/>
      <c r="ABM28" s="115"/>
      <c r="ABN28" s="115"/>
      <c r="ABO28" s="115"/>
      <c r="ABP28" s="115"/>
      <c r="ABQ28" s="115"/>
      <c r="ABR28" s="115"/>
      <c r="ABS28" s="115"/>
      <c r="ABT28" s="115"/>
      <c r="ABU28" s="115"/>
      <c r="ABV28" s="115"/>
      <c r="ABW28" s="115"/>
      <c r="ABX28" s="115"/>
      <c r="ABY28" s="115"/>
      <c r="ABZ28" s="115"/>
      <c r="ACA28" s="115"/>
      <c r="ACB28" s="115"/>
      <c r="ACC28" s="115"/>
      <c r="ACD28" s="115"/>
      <c r="ACE28" s="115"/>
      <c r="ACF28" s="115"/>
      <c r="ACG28" s="115"/>
      <c r="ACH28" s="115"/>
      <c r="ACI28" s="115"/>
      <c r="ACJ28" s="115"/>
      <c r="ACK28" s="115"/>
      <c r="ACL28" s="115"/>
      <c r="ACM28" s="115"/>
      <c r="ACN28" s="115"/>
      <c r="ACO28" s="115"/>
      <c r="ACP28" s="115"/>
      <c r="ACQ28" s="115"/>
      <c r="ACR28" s="115"/>
      <c r="ACS28" s="115"/>
      <c r="ACT28" s="115"/>
      <c r="ACU28" s="115"/>
      <c r="ACV28" s="115"/>
      <c r="ACW28" s="115"/>
      <c r="ACX28" s="115"/>
      <c r="ACY28" s="115"/>
      <c r="ACZ28" s="115"/>
      <c r="ADA28" s="115"/>
      <c r="ADB28" s="115"/>
      <c r="ADC28" s="115"/>
      <c r="ADD28" s="115"/>
      <c r="ADE28" s="115"/>
      <c r="ADF28" s="115"/>
      <c r="ADG28" s="115"/>
      <c r="ADH28" s="115"/>
      <c r="ADI28" s="115"/>
      <c r="ADJ28" s="115"/>
      <c r="ADK28" s="115"/>
      <c r="ADL28" s="115"/>
      <c r="ADM28" s="115"/>
      <c r="ADN28" s="115"/>
      <c r="ADO28" s="115"/>
      <c r="ADP28" s="115"/>
      <c r="ADQ28" s="115"/>
      <c r="ADR28" s="115"/>
      <c r="ADS28" s="115"/>
      <c r="ADT28" s="115"/>
      <c r="ADU28" s="115"/>
      <c r="ADV28" s="115"/>
      <c r="ADW28" s="115"/>
      <c r="ADX28" s="115"/>
      <c r="ADY28" s="115"/>
      <c r="ADZ28" s="115"/>
      <c r="AEA28" s="115"/>
      <c r="AEB28" s="115"/>
      <c r="AEC28" s="115"/>
      <c r="AED28" s="115"/>
      <c r="AEE28" s="115"/>
      <c r="AEF28" s="115"/>
      <c r="AEG28" s="115"/>
      <c r="AEH28" s="115"/>
      <c r="AEI28" s="115"/>
      <c r="AEJ28" s="115"/>
      <c r="AEK28" s="115"/>
      <c r="AEL28" s="115"/>
      <c r="AEM28" s="115"/>
      <c r="AEN28" s="115"/>
      <c r="AEO28" s="115"/>
      <c r="AEP28" s="115"/>
      <c r="AEQ28" s="115"/>
      <c r="AER28" s="115"/>
      <c r="AES28" s="115"/>
      <c r="AET28" s="115"/>
      <c r="AEU28" s="115"/>
      <c r="AEV28" s="115"/>
      <c r="AEW28" s="115"/>
      <c r="AEX28" s="115"/>
      <c r="AEY28" s="115"/>
      <c r="AEZ28" s="115"/>
      <c r="AFA28" s="115"/>
      <c r="AFB28" s="115"/>
      <c r="AFC28" s="115"/>
      <c r="AFD28" s="115"/>
      <c r="AFE28" s="115"/>
      <c r="AFF28" s="115"/>
      <c r="AFG28" s="115"/>
      <c r="AFH28" s="115"/>
      <c r="AFI28" s="115"/>
      <c r="AFJ28" s="115"/>
      <c r="AFK28" s="115"/>
      <c r="AFL28" s="115"/>
      <c r="AFM28" s="115"/>
      <c r="AFN28" s="115"/>
      <c r="AFO28" s="115"/>
      <c r="AFP28" s="115"/>
      <c r="AFQ28" s="115"/>
      <c r="AFR28" s="115"/>
      <c r="AFS28" s="115"/>
      <c r="AFT28" s="115"/>
      <c r="AFU28" s="115"/>
      <c r="AFV28" s="115"/>
      <c r="AFW28" s="115"/>
      <c r="AFX28" s="115"/>
      <c r="AFY28" s="115"/>
      <c r="AFZ28" s="115"/>
      <c r="AGA28" s="115"/>
      <c r="AGB28" s="115"/>
      <c r="AGC28" s="115"/>
      <c r="AGD28" s="115"/>
      <c r="AGE28" s="115"/>
      <c r="AGF28" s="115"/>
      <c r="AGG28" s="115"/>
      <c r="AGH28" s="115"/>
      <c r="AGI28" s="115"/>
      <c r="AGJ28" s="115"/>
      <c r="AGK28" s="115"/>
      <c r="AGL28" s="115"/>
      <c r="AGM28" s="115"/>
      <c r="AGN28" s="115"/>
      <c r="AGO28" s="115"/>
      <c r="AGP28" s="115"/>
      <c r="AGQ28" s="115"/>
      <c r="AGR28" s="115"/>
      <c r="AGS28" s="115"/>
      <c r="AGT28" s="115"/>
      <c r="AGU28" s="115"/>
      <c r="AGV28" s="115"/>
      <c r="AGW28" s="115"/>
      <c r="AGX28" s="115"/>
      <c r="AGY28" s="115"/>
      <c r="AGZ28" s="115"/>
      <c r="AHA28" s="115"/>
      <c r="AHB28" s="115"/>
      <c r="AHC28" s="115"/>
      <c r="AHD28" s="115"/>
      <c r="AHE28" s="115"/>
      <c r="AHF28" s="115"/>
      <c r="AHG28" s="115"/>
      <c r="AHH28" s="115"/>
      <c r="AHI28" s="115"/>
      <c r="AHJ28" s="115"/>
      <c r="AHK28" s="115"/>
      <c r="AHL28" s="115"/>
      <c r="AHM28" s="115"/>
      <c r="AHN28" s="115"/>
      <c r="AHO28" s="115"/>
      <c r="AHP28" s="115"/>
      <c r="AHQ28" s="115"/>
      <c r="AHR28" s="115"/>
      <c r="AHS28" s="115"/>
      <c r="AHT28" s="115"/>
      <c r="AHU28" s="115"/>
      <c r="AHV28" s="115"/>
      <c r="AHW28" s="115"/>
      <c r="AHX28" s="115"/>
      <c r="AHY28" s="115"/>
      <c r="AHZ28" s="115"/>
      <c r="AIA28" s="115"/>
      <c r="AIB28" s="115"/>
      <c r="AIC28" s="115"/>
      <c r="AID28" s="115"/>
      <c r="AIE28" s="115"/>
      <c r="AIF28" s="115"/>
      <c r="AIG28" s="115"/>
      <c r="AIH28" s="115"/>
      <c r="AII28" s="115"/>
      <c r="AIJ28" s="115"/>
      <c r="AIK28" s="115"/>
      <c r="AIL28" s="115"/>
      <c r="AIM28" s="115"/>
      <c r="AIN28" s="115"/>
      <c r="AIO28" s="115"/>
      <c r="AIP28" s="115"/>
      <c r="AIQ28" s="115"/>
      <c r="AIR28" s="115"/>
      <c r="AIS28" s="115"/>
      <c r="AIT28" s="115"/>
      <c r="AIU28" s="115"/>
      <c r="AIV28" s="115"/>
      <c r="AIW28" s="115"/>
      <c r="AIX28" s="115"/>
      <c r="AIY28" s="115"/>
      <c r="AIZ28" s="115"/>
      <c r="AJA28" s="115"/>
      <c r="AJB28" s="115"/>
      <c r="AJC28" s="115"/>
      <c r="AJD28" s="115"/>
      <c r="AJE28" s="115"/>
      <c r="AJF28" s="115"/>
      <c r="AJG28" s="115"/>
      <c r="AJH28" s="115"/>
      <c r="AJI28" s="115"/>
      <c r="AJJ28" s="115"/>
      <c r="AJK28" s="115"/>
      <c r="AJL28" s="115"/>
      <c r="AJM28" s="115"/>
      <c r="AJN28" s="115"/>
      <c r="AJO28" s="115"/>
      <c r="AJP28" s="115"/>
      <c r="AJQ28" s="115"/>
      <c r="AJR28" s="115"/>
      <c r="AJS28" s="115"/>
      <c r="AJT28" s="115"/>
      <c r="AJU28" s="115"/>
      <c r="AJV28" s="115"/>
      <c r="AJW28" s="115"/>
      <c r="AJX28" s="115"/>
      <c r="AJY28" s="115"/>
      <c r="AJZ28" s="115"/>
      <c r="AKA28" s="115"/>
      <c r="AKB28" s="115"/>
      <c r="AKC28" s="115"/>
      <c r="AKD28" s="115"/>
      <c r="AKE28" s="115"/>
      <c r="AKF28" s="115"/>
      <c r="AKG28" s="115"/>
      <c r="AKH28" s="115"/>
      <c r="AKI28" s="115"/>
      <c r="AKJ28" s="115"/>
      <c r="AKK28" s="115"/>
      <c r="AKL28" s="115"/>
      <c r="AKM28" s="115"/>
      <c r="AKN28" s="115"/>
      <c r="AKO28" s="115"/>
      <c r="AKP28" s="115"/>
      <c r="AKQ28" s="115"/>
      <c r="AKR28" s="115"/>
      <c r="AKS28" s="115"/>
      <c r="AKT28" s="115"/>
      <c r="AKU28" s="115"/>
      <c r="AKV28" s="115"/>
      <c r="AKW28" s="115"/>
      <c r="AKX28" s="115"/>
      <c r="AKY28" s="115"/>
      <c r="AKZ28" s="115"/>
      <c r="ALA28" s="115"/>
      <c r="ALB28" s="115"/>
      <c r="ALC28" s="115"/>
      <c r="ALD28" s="115"/>
      <c r="ALE28" s="115"/>
      <c r="ALF28" s="115"/>
      <c r="ALG28" s="115"/>
      <c r="ALH28" s="115"/>
      <c r="ALI28" s="115"/>
      <c r="ALJ28" s="115"/>
      <c r="ALK28" s="115"/>
      <c r="ALL28" s="115"/>
      <c r="ALM28" s="115"/>
      <c r="ALN28" s="115"/>
      <c r="ALO28" s="115"/>
      <c r="ALP28" s="115"/>
      <c r="ALQ28" s="115"/>
      <c r="ALR28" s="115"/>
      <c r="ALS28" s="115"/>
      <c r="ALT28" s="115"/>
      <c r="ALU28" s="115"/>
      <c r="ALV28" s="115"/>
      <c r="ALW28" s="115"/>
      <c r="ALX28" s="115"/>
      <c r="ALY28" s="115"/>
      <c r="ALZ28" s="115"/>
      <c r="AMA28" s="115"/>
      <c r="AMB28" s="115"/>
      <c r="AMC28" s="115"/>
      <c r="AMD28" s="115"/>
      <c r="AME28" s="115"/>
      <c r="AMF28" s="115"/>
      <c r="AMG28" s="115"/>
      <c r="AMH28" s="115"/>
      <c r="AMI28" s="115"/>
      <c r="AMJ28" s="115"/>
      <c r="AMK28" s="115"/>
      <c r="AML28" s="115"/>
      <c r="AMM28" s="115"/>
      <c r="AMN28" s="115"/>
      <c r="AMO28" s="115"/>
      <c r="AMP28" s="115"/>
      <c r="AMQ28" s="115"/>
      <c r="AMR28" s="115"/>
      <c r="AMS28" s="115"/>
      <c r="AMT28" s="115"/>
      <c r="AMU28" s="115"/>
      <c r="AMV28" s="115"/>
      <c r="AMW28" s="115"/>
      <c r="AMX28" s="115"/>
      <c r="AMY28" s="115"/>
      <c r="AMZ28" s="115"/>
      <c r="ANA28" s="115"/>
      <c r="ANB28" s="115"/>
      <c r="ANC28" s="115"/>
      <c r="AND28" s="115"/>
      <c r="ANE28" s="115"/>
      <c r="ANF28" s="115"/>
      <c r="ANG28" s="115"/>
      <c r="ANH28" s="115"/>
      <c r="ANI28" s="115"/>
      <c r="ANJ28" s="115"/>
      <c r="ANK28" s="115"/>
      <c r="ANL28" s="115"/>
      <c r="ANM28" s="115"/>
      <c r="ANN28" s="115"/>
      <c r="ANO28" s="115"/>
      <c r="ANP28" s="115"/>
      <c r="ANQ28" s="115"/>
      <c r="ANR28" s="115"/>
      <c r="ANS28" s="115"/>
      <c r="ANT28" s="115"/>
      <c r="ANU28" s="115"/>
      <c r="ANV28" s="115"/>
      <c r="ANW28" s="115"/>
      <c r="ANX28" s="115"/>
      <c r="ANY28" s="115"/>
      <c r="ANZ28" s="115"/>
      <c r="AOA28" s="115"/>
      <c r="AOB28" s="115"/>
      <c r="AOC28" s="115"/>
      <c r="AOD28" s="115"/>
      <c r="AOE28" s="115"/>
      <c r="AOF28" s="115"/>
      <c r="AOG28" s="115"/>
      <c r="AOH28" s="115"/>
      <c r="AOI28" s="115"/>
      <c r="AOJ28" s="115"/>
      <c r="AOK28" s="115"/>
      <c r="AOL28" s="115"/>
      <c r="AOM28" s="115"/>
      <c r="AON28" s="115"/>
      <c r="AOO28" s="115"/>
      <c r="AOP28" s="115"/>
      <c r="AOQ28" s="115"/>
      <c r="AOR28" s="115"/>
      <c r="AOS28" s="115"/>
      <c r="AOT28" s="115"/>
      <c r="AOU28" s="115"/>
      <c r="AOV28" s="115"/>
      <c r="AOW28" s="115"/>
      <c r="AOX28" s="115"/>
      <c r="AOY28" s="115"/>
      <c r="AOZ28" s="115"/>
      <c r="APA28" s="115"/>
      <c r="APB28" s="115"/>
      <c r="APC28" s="115"/>
      <c r="APD28" s="115"/>
      <c r="APE28" s="115"/>
      <c r="APF28" s="115"/>
      <c r="APG28" s="115"/>
      <c r="APH28" s="115"/>
      <c r="API28" s="115"/>
      <c r="APJ28" s="115"/>
      <c r="APK28" s="115"/>
      <c r="APL28" s="115"/>
      <c r="APM28" s="115"/>
      <c r="APN28" s="115"/>
      <c r="APO28" s="115"/>
      <c r="APP28" s="115"/>
      <c r="APQ28" s="115"/>
      <c r="APR28" s="115"/>
      <c r="APS28" s="115"/>
      <c r="APT28" s="115"/>
      <c r="APU28" s="115"/>
      <c r="APV28" s="115"/>
      <c r="APW28" s="115"/>
      <c r="APX28" s="115"/>
      <c r="APY28" s="115"/>
      <c r="APZ28" s="115"/>
      <c r="AQA28" s="115"/>
      <c r="AQB28" s="115"/>
      <c r="AQC28" s="115"/>
      <c r="AQD28" s="115"/>
      <c r="AQE28" s="115"/>
      <c r="AQF28" s="115"/>
      <c r="AQG28" s="115"/>
      <c r="AQH28" s="115"/>
      <c r="AQI28" s="115"/>
      <c r="AQJ28" s="115"/>
      <c r="AQK28" s="115"/>
      <c r="AQL28" s="115"/>
      <c r="AQM28" s="115"/>
      <c r="AQN28" s="115"/>
      <c r="AQO28" s="115"/>
      <c r="AQP28" s="115"/>
      <c r="AQQ28" s="115"/>
      <c r="AQR28" s="115"/>
      <c r="AQS28" s="115"/>
      <c r="AQT28" s="115"/>
      <c r="AQU28" s="115"/>
      <c r="AQV28" s="115"/>
      <c r="AQW28" s="115"/>
      <c r="AQX28" s="115"/>
      <c r="AQY28" s="115"/>
      <c r="AQZ28" s="115"/>
      <c r="ARA28" s="115"/>
      <c r="ARB28" s="115"/>
      <c r="ARC28" s="115"/>
      <c r="ARD28" s="115"/>
      <c r="ARE28" s="115"/>
      <c r="ARF28" s="115"/>
      <c r="ARG28" s="115"/>
      <c r="ARH28" s="115"/>
      <c r="ARI28" s="115"/>
    </row>
    <row r="29" spans="1:1153" ht="99.75" customHeight="1">
      <c r="A29" s="108"/>
      <c r="B29" s="244">
        <v>6</v>
      </c>
      <c r="C29" s="168"/>
      <c r="D29" s="171"/>
      <c r="E29" s="265" t="s">
        <v>326</v>
      </c>
      <c r="F29" s="168" t="s">
        <v>95</v>
      </c>
      <c r="G29" s="169">
        <v>0</v>
      </c>
      <c r="H29" s="170" t="s">
        <v>553</v>
      </c>
      <c r="I29" s="170" t="s">
        <v>387</v>
      </c>
      <c r="J29" s="168" t="s">
        <v>372</v>
      </c>
      <c r="K29" s="168" t="s">
        <v>372</v>
      </c>
      <c r="L29" s="266"/>
      <c r="M29" s="247"/>
      <c r="N29" s="247"/>
      <c r="O29" s="247"/>
      <c r="P29" s="247"/>
      <c r="Q29" s="248"/>
      <c r="R29" s="97"/>
    </row>
    <row r="30" spans="1:1153" ht="122.25" customHeight="1">
      <c r="A30" s="108"/>
      <c r="B30" s="249"/>
      <c r="C30" s="176"/>
      <c r="D30" s="181"/>
      <c r="E30" s="267"/>
      <c r="F30" s="225" t="s">
        <v>72</v>
      </c>
      <c r="G30" s="268">
        <v>178475</v>
      </c>
      <c r="H30" s="206" t="s">
        <v>547</v>
      </c>
      <c r="I30" s="180" t="s">
        <v>403</v>
      </c>
      <c r="J30" s="269" t="s">
        <v>328</v>
      </c>
      <c r="K30" s="197"/>
      <c r="L30" s="270">
        <v>4110224.82</v>
      </c>
      <c r="M30" s="197" t="s">
        <v>468</v>
      </c>
      <c r="N30" s="225" t="s">
        <v>329</v>
      </c>
      <c r="O30" s="225" t="s">
        <v>319</v>
      </c>
      <c r="P30" s="176" t="s">
        <v>535</v>
      </c>
      <c r="Q30" s="252"/>
      <c r="R30" s="97"/>
    </row>
    <row r="31" spans="1:1153" ht="84.75" customHeight="1">
      <c r="A31" s="108"/>
      <c r="B31" s="253"/>
      <c r="C31" s="211"/>
      <c r="D31" s="254"/>
      <c r="E31" s="271"/>
      <c r="F31" s="226" t="s">
        <v>389</v>
      </c>
      <c r="G31" s="258">
        <v>65481</v>
      </c>
      <c r="H31" s="206" t="s">
        <v>483</v>
      </c>
      <c r="I31" s="180" t="s">
        <v>403</v>
      </c>
      <c r="J31" s="192"/>
      <c r="K31" s="176" t="s">
        <v>388</v>
      </c>
      <c r="L31" s="270">
        <v>483847.2</v>
      </c>
      <c r="M31" s="176"/>
      <c r="N31" s="225" t="s">
        <v>329</v>
      </c>
      <c r="O31" s="226"/>
      <c r="P31" s="176" t="s">
        <v>535</v>
      </c>
      <c r="Q31" s="257"/>
      <c r="R31" s="97"/>
    </row>
    <row r="32" spans="1:1153" s="112" customFormat="1" ht="137.25" customHeight="1" thickBot="1">
      <c r="A32" s="108"/>
      <c r="B32" s="259"/>
      <c r="C32" s="189"/>
      <c r="D32" s="260"/>
      <c r="E32" s="272"/>
      <c r="F32" s="189" t="s">
        <v>77</v>
      </c>
      <c r="G32" s="193">
        <v>59931</v>
      </c>
      <c r="H32" s="191" t="s">
        <v>581</v>
      </c>
      <c r="I32" s="215" t="s">
        <v>582</v>
      </c>
      <c r="J32" s="273"/>
      <c r="K32" s="273"/>
      <c r="L32" s="274"/>
      <c r="M32" s="273"/>
      <c r="N32" s="263"/>
      <c r="O32" s="263"/>
      <c r="P32" s="263"/>
      <c r="Q32" s="264"/>
      <c r="R32" s="97"/>
      <c r="S32" s="99"/>
      <c r="T32" s="99"/>
      <c r="U32" s="99"/>
      <c r="V32" s="99"/>
      <c r="W32" s="99"/>
      <c r="X32" s="99"/>
      <c r="Y32" s="99"/>
      <c r="Z32" s="99"/>
      <c r="AA32" s="99"/>
      <c r="AB32" s="99"/>
      <c r="AC32" s="99"/>
      <c r="AD32" s="99"/>
      <c r="AE32" s="99"/>
      <c r="AF32" s="99"/>
      <c r="AG32" s="99"/>
      <c r="AH32" s="99"/>
      <c r="AI32" s="99"/>
      <c r="AJ32" s="99"/>
      <c r="AK32" s="99"/>
      <c r="AL32" s="99"/>
      <c r="AM32" s="99"/>
      <c r="AN32" s="99"/>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c r="DL32" s="115"/>
      <c r="DM32" s="115"/>
      <c r="DN32" s="115"/>
      <c r="DO32" s="115"/>
      <c r="DP32" s="115"/>
      <c r="DQ32" s="115"/>
      <c r="DR32" s="115"/>
      <c r="DS32" s="115"/>
      <c r="DT32" s="115"/>
      <c r="DU32" s="115"/>
      <c r="DV32" s="115"/>
      <c r="DW32" s="115"/>
      <c r="DX32" s="115"/>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5"/>
      <c r="EW32" s="115"/>
      <c r="EX32" s="115"/>
      <c r="EY32" s="115"/>
      <c r="EZ32" s="115"/>
      <c r="FA32" s="115"/>
      <c r="FB32" s="115"/>
      <c r="FC32" s="115"/>
      <c r="FD32" s="115"/>
      <c r="FE32" s="115"/>
      <c r="FF32" s="115"/>
      <c r="FG32" s="115"/>
      <c r="FH32" s="115"/>
      <c r="FI32" s="115"/>
      <c r="FJ32" s="115"/>
      <c r="FK32" s="115"/>
      <c r="FL32" s="115"/>
      <c r="FM32" s="115"/>
      <c r="FN32" s="115"/>
      <c r="FO32" s="115"/>
      <c r="FP32" s="115"/>
      <c r="FQ32" s="115"/>
      <c r="FR32" s="115"/>
      <c r="FS32" s="115"/>
      <c r="FT32" s="115"/>
      <c r="FU32" s="115"/>
      <c r="FV32" s="115"/>
      <c r="FW32" s="115"/>
      <c r="FX32" s="115"/>
      <c r="FY32" s="115"/>
      <c r="FZ32" s="115"/>
      <c r="GA32" s="115"/>
      <c r="GB32" s="115"/>
      <c r="GC32" s="115"/>
      <c r="GD32" s="115"/>
      <c r="GE32" s="115"/>
      <c r="GF32" s="115"/>
      <c r="GG32" s="115"/>
      <c r="GH32" s="115"/>
      <c r="GI32" s="115"/>
      <c r="GJ32" s="115"/>
      <c r="GK32" s="115"/>
      <c r="GL32" s="115"/>
      <c r="GM32" s="115"/>
      <c r="GN32" s="115"/>
      <c r="GO32" s="115"/>
      <c r="GP32" s="115"/>
      <c r="GQ32" s="115"/>
      <c r="GR32" s="115"/>
      <c r="GS32" s="115"/>
      <c r="GT32" s="115"/>
      <c r="GU32" s="115"/>
      <c r="GV32" s="115"/>
      <c r="GW32" s="115"/>
      <c r="GX32" s="115"/>
      <c r="GY32" s="115"/>
      <c r="GZ32" s="115"/>
      <c r="HA32" s="115"/>
      <c r="HB32" s="115"/>
      <c r="HC32" s="115"/>
      <c r="HD32" s="115"/>
      <c r="HE32" s="115"/>
      <c r="HF32" s="115"/>
      <c r="HG32" s="115"/>
      <c r="HH32" s="115"/>
      <c r="HI32" s="115"/>
      <c r="HJ32" s="115"/>
      <c r="HK32" s="115"/>
      <c r="HL32" s="115"/>
      <c r="HM32" s="115"/>
      <c r="HN32" s="115"/>
      <c r="HO32" s="115"/>
      <c r="HP32" s="115"/>
      <c r="HQ32" s="115"/>
      <c r="HR32" s="115"/>
      <c r="HS32" s="115"/>
      <c r="HT32" s="115"/>
      <c r="HU32" s="115"/>
      <c r="HV32" s="115"/>
      <c r="HW32" s="115"/>
      <c r="HX32" s="115"/>
      <c r="HY32" s="115"/>
      <c r="HZ32" s="115"/>
      <c r="IA32" s="115"/>
      <c r="IB32" s="115"/>
      <c r="IC32" s="115"/>
      <c r="ID32" s="115"/>
      <c r="IE32" s="115"/>
      <c r="IF32" s="115"/>
      <c r="IG32" s="115"/>
      <c r="IH32" s="115"/>
      <c r="II32" s="115"/>
      <c r="IJ32" s="115"/>
      <c r="IK32" s="115"/>
      <c r="IL32" s="115"/>
      <c r="IM32" s="115"/>
      <c r="IN32" s="115"/>
      <c r="IO32" s="115"/>
      <c r="IP32" s="115"/>
      <c r="IQ32" s="115"/>
      <c r="IR32" s="115"/>
      <c r="IS32" s="115"/>
      <c r="IT32" s="115"/>
      <c r="IU32" s="115"/>
      <c r="IV32" s="115"/>
      <c r="IW32" s="115"/>
      <c r="IX32" s="115"/>
      <c r="IY32" s="115"/>
      <c r="IZ32" s="115"/>
      <c r="JA32" s="115"/>
      <c r="JB32" s="115"/>
      <c r="JC32" s="115"/>
      <c r="JD32" s="115"/>
      <c r="JE32" s="115"/>
      <c r="JF32" s="115"/>
      <c r="JG32" s="115"/>
      <c r="JH32" s="115"/>
      <c r="JI32" s="115"/>
      <c r="JJ32" s="115"/>
      <c r="JK32" s="115"/>
      <c r="JL32" s="115"/>
      <c r="JM32" s="115"/>
      <c r="JN32" s="115"/>
      <c r="JO32" s="115"/>
      <c r="JP32" s="115"/>
      <c r="JQ32" s="115"/>
      <c r="JR32" s="115"/>
      <c r="JS32" s="115"/>
      <c r="JT32" s="115"/>
      <c r="JU32" s="115"/>
      <c r="JV32" s="115"/>
      <c r="JW32" s="115"/>
      <c r="JX32" s="115"/>
      <c r="JY32" s="115"/>
      <c r="JZ32" s="115"/>
      <c r="KA32" s="115"/>
      <c r="KB32" s="115"/>
      <c r="KC32" s="115"/>
      <c r="KD32" s="115"/>
      <c r="KE32" s="115"/>
      <c r="KF32" s="115"/>
      <c r="KG32" s="115"/>
      <c r="KH32" s="115"/>
      <c r="KI32" s="115"/>
      <c r="KJ32" s="115"/>
      <c r="KK32" s="115"/>
      <c r="KL32" s="115"/>
      <c r="KM32" s="115"/>
      <c r="KN32" s="115"/>
      <c r="KO32" s="115"/>
      <c r="KP32" s="115"/>
      <c r="KQ32" s="115"/>
      <c r="KR32" s="115"/>
      <c r="KS32" s="115"/>
      <c r="KT32" s="115"/>
      <c r="KU32" s="115"/>
      <c r="KV32" s="115"/>
      <c r="KW32" s="115"/>
      <c r="KX32" s="115"/>
      <c r="KY32" s="115"/>
      <c r="KZ32" s="115"/>
      <c r="LA32" s="115"/>
      <c r="LB32" s="115"/>
      <c r="LC32" s="115"/>
      <c r="LD32" s="115"/>
      <c r="LE32" s="115"/>
      <c r="LF32" s="115"/>
      <c r="LG32" s="115"/>
      <c r="LH32" s="115"/>
      <c r="LI32" s="115"/>
      <c r="LJ32" s="115"/>
      <c r="LK32" s="115"/>
      <c r="LL32" s="115"/>
      <c r="LM32" s="115"/>
      <c r="LN32" s="115"/>
      <c r="LO32" s="115"/>
      <c r="LP32" s="115"/>
      <c r="LQ32" s="115"/>
      <c r="LR32" s="115"/>
      <c r="LS32" s="115"/>
      <c r="LT32" s="115"/>
      <c r="LU32" s="115"/>
      <c r="LV32" s="115"/>
      <c r="LW32" s="115"/>
      <c r="LX32" s="115"/>
      <c r="LY32" s="115"/>
      <c r="LZ32" s="115"/>
      <c r="MA32" s="115"/>
      <c r="MB32" s="115"/>
      <c r="MC32" s="115"/>
      <c r="MD32" s="115"/>
      <c r="ME32" s="115"/>
      <c r="MF32" s="115"/>
      <c r="MG32" s="115"/>
      <c r="MH32" s="115"/>
      <c r="MI32" s="115"/>
      <c r="MJ32" s="115"/>
      <c r="MK32" s="115"/>
      <c r="ML32" s="115"/>
      <c r="MM32" s="115"/>
      <c r="MN32" s="115"/>
      <c r="MO32" s="115"/>
      <c r="MP32" s="115"/>
      <c r="MQ32" s="115"/>
      <c r="MR32" s="115"/>
      <c r="MS32" s="115"/>
      <c r="MT32" s="115"/>
      <c r="MU32" s="115"/>
      <c r="MV32" s="115"/>
      <c r="MW32" s="115"/>
      <c r="MX32" s="115"/>
      <c r="MY32" s="115"/>
      <c r="MZ32" s="115"/>
      <c r="NA32" s="115"/>
      <c r="NB32" s="115"/>
      <c r="NC32" s="115"/>
      <c r="ND32" s="115"/>
      <c r="NE32" s="115"/>
      <c r="NF32" s="115"/>
      <c r="NG32" s="115"/>
      <c r="NH32" s="115"/>
      <c r="NI32" s="115"/>
      <c r="NJ32" s="115"/>
      <c r="NK32" s="115"/>
      <c r="NL32" s="115"/>
      <c r="NM32" s="115"/>
      <c r="NN32" s="115"/>
      <c r="NO32" s="115"/>
      <c r="NP32" s="115"/>
      <c r="NQ32" s="115"/>
      <c r="NR32" s="115"/>
      <c r="NS32" s="115"/>
      <c r="NT32" s="115"/>
      <c r="NU32" s="115"/>
      <c r="NV32" s="115"/>
      <c r="NW32" s="115"/>
      <c r="NX32" s="115"/>
      <c r="NY32" s="115"/>
      <c r="NZ32" s="115"/>
      <c r="OA32" s="115"/>
      <c r="OB32" s="115"/>
      <c r="OC32" s="115"/>
      <c r="OD32" s="115"/>
      <c r="OE32" s="115"/>
      <c r="OF32" s="115"/>
      <c r="OG32" s="115"/>
      <c r="OH32" s="115"/>
      <c r="OI32" s="115"/>
      <c r="OJ32" s="115"/>
      <c r="OK32" s="115"/>
      <c r="OL32" s="115"/>
      <c r="OM32" s="115"/>
      <c r="ON32" s="115"/>
      <c r="OO32" s="115"/>
      <c r="OP32" s="115"/>
      <c r="OQ32" s="115"/>
      <c r="OR32" s="115"/>
      <c r="OS32" s="115"/>
      <c r="OT32" s="115"/>
      <c r="OU32" s="115"/>
      <c r="OV32" s="115"/>
      <c r="OW32" s="115"/>
      <c r="OX32" s="115"/>
      <c r="OY32" s="115"/>
      <c r="OZ32" s="115"/>
      <c r="PA32" s="115"/>
      <c r="PB32" s="115"/>
      <c r="PC32" s="115"/>
      <c r="PD32" s="115"/>
      <c r="PE32" s="115"/>
      <c r="PF32" s="115"/>
      <c r="PG32" s="115"/>
      <c r="PH32" s="115"/>
      <c r="PI32" s="115"/>
      <c r="PJ32" s="115"/>
      <c r="PK32" s="115"/>
      <c r="PL32" s="115"/>
      <c r="PM32" s="115"/>
      <c r="PN32" s="115"/>
      <c r="PO32" s="115"/>
      <c r="PP32" s="115"/>
      <c r="PQ32" s="115"/>
      <c r="PR32" s="115"/>
      <c r="PS32" s="115"/>
      <c r="PT32" s="115"/>
      <c r="PU32" s="115"/>
      <c r="PV32" s="115"/>
      <c r="PW32" s="115"/>
      <c r="PX32" s="115"/>
      <c r="PY32" s="115"/>
      <c r="PZ32" s="115"/>
      <c r="QA32" s="115"/>
      <c r="QB32" s="115"/>
      <c r="QC32" s="115"/>
      <c r="QD32" s="115"/>
      <c r="QE32" s="115"/>
      <c r="QF32" s="115"/>
      <c r="QG32" s="115"/>
      <c r="QH32" s="115"/>
      <c r="QI32" s="115"/>
      <c r="QJ32" s="115"/>
      <c r="QK32" s="115"/>
      <c r="QL32" s="115"/>
      <c r="QM32" s="115"/>
      <c r="QN32" s="115"/>
      <c r="QO32" s="115"/>
      <c r="QP32" s="115"/>
      <c r="QQ32" s="115"/>
      <c r="QR32" s="115"/>
      <c r="QS32" s="115"/>
      <c r="QT32" s="115"/>
      <c r="QU32" s="115"/>
      <c r="QV32" s="115"/>
      <c r="QW32" s="115"/>
      <c r="QX32" s="115"/>
      <c r="QY32" s="115"/>
      <c r="QZ32" s="115"/>
      <c r="RA32" s="115"/>
      <c r="RB32" s="115"/>
      <c r="RC32" s="115"/>
      <c r="RD32" s="115"/>
      <c r="RE32" s="115"/>
      <c r="RF32" s="115"/>
      <c r="RG32" s="115"/>
      <c r="RH32" s="115"/>
      <c r="RI32" s="115"/>
      <c r="RJ32" s="115"/>
      <c r="RK32" s="115"/>
      <c r="RL32" s="115"/>
      <c r="RM32" s="115"/>
      <c r="RN32" s="115"/>
      <c r="RO32" s="115"/>
      <c r="RP32" s="115"/>
      <c r="RQ32" s="115"/>
      <c r="RR32" s="115"/>
      <c r="RS32" s="115"/>
      <c r="RT32" s="115"/>
      <c r="RU32" s="115"/>
      <c r="RV32" s="115"/>
      <c r="RW32" s="115"/>
      <c r="RX32" s="115"/>
      <c r="RY32" s="115"/>
      <c r="RZ32" s="115"/>
      <c r="SA32" s="115"/>
      <c r="SB32" s="115"/>
      <c r="SC32" s="115"/>
      <c r="SD32" s="115"/>
      <c r="SE32" s="115"/>
      <c r="SF32" s="115"/>
      <c r="SG32" s="115"/>
      <c r="SH32" s="115"/>
      <c r="SI32" s="115"/>
      <c r="SJ32" s="115"/>
      <c r="SK32" s="115"/>
      <c r="SL32" s="115"/>
      <c r="SM32" s="115"/>
      <c r="SN32" s="115"/>
      <c r="SO32" s="115"/>
      <c r="SP32" s="115"/>
      <c r="SQ32" s="115"/>
      <c r="SR32" s="115"/>
      <c r="SS32" s="115"/>
      <c r="ST32" s="115"/>
      <c r="SU32" s="115"/>
      <c r="SV32" s="115"/>
      <c r="SW32" s="115"/>
      <c r="SX32" s="115"/>
      <c r="SY32" s="115"/>
      <c r="SZ32" s="115"/>
      <c r="TA32" s="115"/>
      <c r="TB32" s="115"/>
      <c r="TC32" s="115"/>
      <c r="TD32" s="115"/>
      <c r="TE32" s="115"/>
      <c r="TF32" s="115"/>
      <c r="TG32" s="115"/>
      <c r="TH32" s="115"/>
      <c r="TI32" s="115"/>
      <c r="TJ32" s="115"/>
      <c r="TK32" s="115"/>
      <c r="TL32" s="115"/>
      <c r="TM32" s="115"/>
      <c r="TN32" s="115"/>
      <c r="TO32" s="115"/>
      <c r="TP32" s="115"/>
      <c r="TQ32" s="115"/>
      <c r="TR32" s="115"/>
      <c r="TS32" s="115"/>
      <c r="TT32" s="115"/>
      <c r="TU32" s="115"/>
      <c r="TV32" s="115"/>
      <c r="TW32" s="115"/>
      <c r="TX32" s="115"/>
      <c r="TY32" s="115"/>
      <c r="TZ32" s="115"/>
      <c r="UA32" s="115"/>
      <c r="UB32" s="115"/>
      <c r="UC32" s="115"/>
      <c r="UD32" s="115"/>
      <c r="UE32" s="115"/>
      <c r="UF32" s="115"/>
      <c r="UG32" s="115"/>
      <c r="UH32" s="115"/>
      <c r="UI32" s="115"/>
      <c r="UJ32" s="115"/>
      <c r="UK32" s="115"/>
      <c r="UL32" s="115"/>
      <c r="UM32" s="115"/>
      <c r="UN32" s="115"/>
      <c r="UO32" s="115"/>
      <c r="UP32" s="115"/>
      <c r="UQ32" s="115"/>
      <c r="UR32" s="115"/>
      <c r="US32" s="115"/>
      <c r="UT32" s="115"/>
      <c r="UU32" s="115"/>
      <c r="UV32" s="115"/>
      <c r="UW32" s="115"/>
      <c r="UX32" s="115"/>
      <c r="UY32" s="115"/>
      <c r="UZ32" s="115"/>
      <c r="VA32" s="115"/>
      <c r="VB32" s="115"/>
      <c r="VC32" s="115"/>
      <c r="VD32" s="115"/>
      <c r="VE32" s="115"/>
      <c r="VF32" s="115"/>
      <c r="VG32" s="115"/>
      <c r="VH32" s="115"/>
      <c r="VI32" s="115"/>
      <c r="VJ32" s="115"/>
      <c r="VK32" s="115"/>
      <c r="VL32" s="115"/>
      <c r="VM32" s="115"/>
      <c r="VN32" s="115"/>
      <c r="VO32" s="115"/>
      <c r="VP32" s="115"/>
      <c r="VQ32" s="115"/>
      <c r="VR32" s="115"/>
      <c r="VS32" s="115"/>
      <c r="VT32" s="115"/>
      <c r="VU32" s="115"/>
      <c r="VV32" s="115"/>
      <c r="VW32" s="115"/>
      <c r="VX32" s="115"/>
      <c r="VY32" s="115"/>
      <c r="VZ32" s="115"/>
      <c r="WA32" s="115"/>
      <c r="WB32" s="115"/>
      <c r="WC32" s="115"/>
      <c r="WD32" s="115"/>
      <c r="WE32" s="115"/>
      <c r="WF32" s="115"/>
      <c r="WG32" s="115"/>
      <c r="WH32" s="115"/>
      <c r="WI32" s="115"/>
      <c r="WJ32" s="115"/>
      <c r="WK32" s="115"/>
      <c r="WL32" s="115"/>
      <c r="WM32" s="115"/>
      <c r="WN32" s="115"/>
      <c r="WO32" s="115"/>
      <c r="WP32" s="115"/>
      <c r="WQ32" s="115"/>
      <c r="WR32" s="115"/>
      <c r="WS32" s="115"/>
      <c r="WT32" s="115"/>
      <c r="WU32" s="115"/>
      <c r="WV32" s="115"/>
      <c r="WW32" s="115"/>
      <c r="WX32" s="115"/>
      <c r="WY32" s="115"/>
      <c r="WZ32" s="115"/>
      <c r="XA32" s="115"/>
      <c r="XB32" s="115"/>
      <c r="XC32" s="115"/>
      <c r="XD32" s="115"/>
      <c r="XE32" s="115"/>
      <c r="XF32" s="115"/>
      <c r="XG32" s="115"/>
      <c r="XH32" s="115"/>
      <c r="XI32" s="115"/>
      <c r="XJ32" s="115"/>
      <c r="XK32" s="115"/>
      <c r="XL32" s="115"/>
      <c r="XM32" s="115"/>
      <c r="XN32" s="115"/>
      <c r="XO32" s="115"/>
      <c r="XP32" s="115"/>
      <c r="XQ32" s="115"/>
      <c r="XR32" s="115"/>
      <c r="XS32" s="115"/>
      <c r="XT32" s="115"/>
      <c r="XU32" s="115"/>
      <c r="XV32" s="115"/>
      <c r="XW32" s="115"/>
      <c r="XX32" s="115"/>
      <c r="XY32" s="115"/>
      <c r="XZ32" s="115"/>
      <c r="YA32" s="115"/>
      <c r="YB32" s="115"/>
      <c r="YC32" s="115"/>
      <c r="YD32" s="115"/>
      <c r="YE32" s="115"/>
      <c r="YF32" s="115"/>
      <c r="YG32" s="115"/>
      <c r="YH32" s="115"/>
      <c r="YI32" s="115"/>
      <c r="YJ32" s="115"/>
      <c r="YK32" s="115"/>
      <c r="YL32" s="115"/>
      <c r="YM32" s="115"/>
      <c r="YN32" s="115"/>
      <c r="YO32" s="115"/>
      <c r="YP32" s="115"/>
      <c r="YQ32" s="115"/>
      <c r="YR32" s="115"/>
      <c r="YS32" s="115"/>
      <c r="YT32" s="115"/>
      <c r="YU32" s="115"/>
      <c r="YV32" s="115"/>
      <c r="YW32" s="115"/>
      <c r="YX32" s="115"/>
      <c r="YY32" s="115"/>
      <c r="YZ32" s="115"/>
      <c r="ZA32" s="115"/>
      <c r="ZB32" s="115"/>
      <c r="ZC32" s="115"/>
      <c r="ZD32" s="115"/>
      <c r="ZE32" s="115"/>
      <c r="ZF32" s="115"/>
      <c r="ZG32" s="115"/>
      <c r="ZH32" s="115"/>
      <c r="ZI32" s="115"/>
      <c r="ZJ32" s="115"/>
      <c r="ZK32" s="115"/>
      <c r="ZL32" s="115"/>
      <c r="ZM32" s="115"/>
      <c r="ZN32" s="115"/>
      <c r="ZO32" s="115"/>
      <c r="ZP32" s="115"/>
      <c r="ZQ32" s="115"/>
      <c r="ZR32" s="115"/>
      <c r="ZS32" s="115"/>
      <c r="ZT32" s="115"/>
      <c r="ZU32" s="115"/>
      <c r="ZV32" s="115"/>
      <c r="ZW32" s="115"/>
      <c r="ZX32" s="115"/>
      <c r="ZY32" s="115"/>
      <c r="ZZ32" s="115"/>
      <c r="AAA32" s="115"/>
      <c r="AAB32" s="115"/>
      <c r="AAC32" s="115"/>
      <c r="AAD32" s="115"/>
      <c r="AAE32" s="115"/>
      <c r="AAF32" s="115"/>
      <c r="AAG32" s="115"/>
      <c r="AAH32" s="115"/>
      <c r="AAI32" s="115"/>
      <c r="AAJ32" s="115"/>
      <c r="AAK32" s="115"/>
      <c r="AAL32" s="115"/>
      <c r="AAM32" s="115"/>
      <c r="AAN32" s="115"/>
      <c r="AAO32" s="115"/>
      <c r="AAP32" s="115"/>
      <c r="AAQ32" s="115"/>
      <c r="AAR32" s="115"/>
      <c r="AAS32" s="115"/>
      <c r="AAT32" s="115"/>
      <c r="AAU32" s="115"/>
      <c r="AAV32" s="115"/>
      <c r="AAW32" s="115"/>
      <c r="AAX32" s="115"/>
      <c r="AAY32" s="115"/>
      <c r="AAZ32" s="115"/>
      <c r="ABA32" s="115"/>
      <c r="ABB32" s="115"/>
      <c r="ABC32" s="115"/>
      <c r="ABD32" s="115"/>
      <c r="ABE32" s="115"/>
      <c r="ABF32" s="115"/>
      <c r="ABG32" s="115"/>
      <c r="ABH32" s="115"/>
      <c r="ABI32" s="115"/>
      <c r="ABJ32" s="115"/>
      <c r="ABK32" s="115"/>
      <c r="ABL32" s="115"/>
      <c r="ABM32" s="115"/>
      <c r="ABN32" s="115"/>
      <c r="ABO32" s="115"/>
      <c r="ABP32" s="115"/>
      <c r="ABQ32" s="115"/>
      <c r="ABR32" s="115"/>
      <c r="ABS32" s="115"/>
      <c r="ABT32" s="115"/>
      <c r="ABU32" s="115"/>
      <c r="ABV32" s="115"/>
      <c r="ABW32" s="115"/>
      <c r="ABX32" s="115"/>
      <c r="ABY32" s="115"/>
      <c r="ABZ32" s="115"/>
      <c r="ACA32" s="115"/>
      <c r="ACB32" s="115"/>
      <c r="ACC32" s="115"/>
      <c r="ACD32" s="115"/>
      <c r="ACE32" s="115"/>
      <c r="ACF32" s="115"/>
      <c r="ACG32" s="115"/>
      <c r="ACH32" s="115"/>
      <c r="ACI32" s="115"/>
      <c r="ACJ32" s="115"/>
      <c r="ACK32" s="115"/>
      <c r="ACL32" s="115"/>
      <c r="ACM32" s="115"/>
      <c r="ACN32" s="115"/>
      <c r="ACO32" s="115"/>
      <c r="ACP32" s="115"/>
      <c r="ACQ32" s="115"/>
      <c r="ACR32" s="115"/>
      <c r="ACS32" s="115"/>
      <c r="ACT32" s="115"/>
      <c r="ACU32" s="115"/>
      <c r="ACV32" s="115"/>
      <c r="ACW32" s="115"/>
      <c r="ACX32" s="115"/>
      <c r="ACY32" s="115"/>
      <c r="ACZ32" s="115"/>
      <c r="ADA32" s="115"/>
      <c r="ADB32" s="115"/>
      <c r="ADC32" s="115"/>
      <c r="ADD32" s="115"/>
      <c r="ADE32" s="115"/>
      <c r="ADF32" s="115"/>
      <c r="ADG32" s="115"/>
      <c r="ADH32" s="115"/>
      <c r="ADI32" s="115"/>
      <c r="ADJ32" s="115"/>
      <c r="ADK32" s="115"/>
      <c r="ADL32" s="115"/>
      <c r="ADM32" s="115"/>
      <c r="ADN32" s="115"/>
      <c r="ADO32" s="115"/>
      <c r="ADP32" s="115"/>
      <c r="ADQ32" s="115"/>
      <c r="ADR32" s="115"/>
      <c r="ADS32" s="115"/>
      <c r="ADT32" s="115"/>
      <c r="ADU32" s="115"/>
      <c r="ADV32" s="115"/>
      <c r="ADW32" s="115"/>
      <c r="ADX32" s="115"/>
      <c r="ADY32" s="115"/>
      <c r="ADZ32" s="115"/>
      <c r="AEA32" s="115"/>
      <c r="AEB32" s="115"/>
      <c r="AEC32" s="115"/>
      <c r="AED32" s="115"/>
      <c r="AEE32" s="115"/>
      <c r="AEF32" s="115"/>
      <c r="AEG32" s="115"/>
      <c r="AEH32" s="115"/>
      <c r="AEI32" s="115"/>
      <c r="AEJ32" s="115"/>
      <c r="AEK32" s="115"/>
      <c r="AEL32" s="115"/>
      <c r="AEM32" s="115"/>
      <c r="AEN32" s="115"/>
      <c r="AEO32" s="115"/>
      <c r="AEP32" s="115"/>
      <c r="AEQ32" s="115"/>
      <c r="AER32" s="115"/>
      <c r="AES32" s="115"/>
      <c r="AET32" s="115"/>
      <c r="AEU32" s="115"/>
      <c r="AEV32" s="115"/>
      <c r="AEW32" s="115"/>
      <c r="AEX32" s="115"/>
      <c r="AEY32" s="115"/>
      <c r="AEZ32" s="115"/>
      <c r="AFA32" s="115"/>
      <c r="AFB32" s="115"/>
      <c r="AFC32" s="115"/>
      <c r="AFD32" s="115"/>
      <c r="AFE32" s="115"/>
      <c r="AFF32" s="115"/>
      <c r="AFG32" s="115"/>
      <c r="AFH32" s="115"/>
      <c r="AFI32" s="115"/>
      <c r="AFJ32" s="115"/>
      <c r="AFK32" s="115"/>
      <c r="AFL32" s="115"/>
      <c r="AFM32" s="115"/>
      <c r="AFN32" s="115"/>
      <c r="AFO32" s="115"/>
      <c r="AFP32" s="115"/>
      <c r="AFQ32" s="115"/>
      <c r="AFR32" s="115"/>
      <c r="AFS32" s="115"/>
      <c r="AFT32" s="115"/>
      <c r="AFU32" s="115"/>
      <c r="AFV32" s="115"/>
      <c r="AFW32" s="115"/>
      <c r="AFX32" s="115"/>
      <c r="AFY32" s="115"/>
      <c r="AFZ32" s="115"/>
      <c r="AGA32" s="115"/>
      <c r="AGB32" s="115"/>
      <c r="AGC32" s="115"/>
      <c r="AGD32" s="115"/>
      <c r="AGE32" s="115"/>
      <c r="AGF32" s="115"/>
      <c r="AGG32" s="115"/>
      <c r="AGH32" s="115"/>
      <c r="AGI32" s="115"/>
      <c r="AGJ32" s="115"/>
      <c r="AGK32" s="115"/>
      <c r="AGL32" s="115"/>
      <c r="AGM32" s="115"/>
      <c r="AGN32" s="115"/>
      <c r="AGO32" s="115"/>
      <c r="AGP32" s="115"/>
      <c r="AGQ32" s="115"/>
      <c r="AGR32" s="115"/>
      <c r="AGS32" s="115"/>
      <c r="AGT32" s="115"/>
      <c r="AGU32" s="115"/>
      <c r="AGV32" s="115"/>
      <c r="AGW32" s="115"/>
      <c r="AGX32" s="115"/>
      <c r="AGY32" s="115"/>
      <c r="AGZ32" s="115"/>
      <c r="AHA32" s="115"/>
      <c r="AHB32" s="115"/>
      <c r="AHC32" s="115"/>
      <c r="AHD32" s="115"/>
      <c r="AHE32" s="115"/>
      <c r="AHF32" s="115"/>
      <c r="AHG32" s="115"/>
      <c r="AHH32" s="115"/>
      <c r="AHI32" s="115"/>
      <c r="AHJ32" s="115"/>
      <c r="AHK32" s="115"/>
      <c r="AHL32" s="115"/>
      <c r="AHM32" s="115"/>
      <c r="AHN32" s="115"/>
      <c r="AHO32" s="115"/>
      <c r="AHP32" s="115"/>
      <c r="AHQ32" s="115"/>
      <c r="AHR32" s="115"/>
      <c r="AHS32" s="115"/>
      <c r="AHT32" s="115"/>
      <c r="AHU32" s="115"/>
      <c r="AHV32" s="115"/>
      <c r="AHW32" s="115"/>
      <c r="AHX32" s="115"/>
      <c r="AHY32" s="115"/>
      <c r="AHZ32" s="115"/>
      <c r="AIA32" s="115"/>
      <c r="AIB32" s="115"/>
      <c r="AIC32" s="115"/>
      <c r="AID32" s="115"/>
      <c r="AIE32" s="115"/>
      <c r="AIF32" s="115"/>
      <c r="AIG32" s="115"/>
      <c r="AIH32" s="115"/>
      <c r="AII32" s="115"/>
      <c r="AIJ32" s="115"/>
      <c r="AIK32" s="115"/>
      <c r="AIL32" s="115"/>
      <c r="AIM32" s="115"/>
      <c r="AIN32" s="115"/>
      <c r="AIO32" s="115"/>
      <c r="AIP32" s="115"/>
      <c r="AIQ32" s="115"/>
      <c r="AIR32" s="115"/>
      <c r="AIS32" s="115"/>
      <c r="AIT32" s="115"/>
      <c r="AIU32" s="115"/>
      <c r="AIV32" s="115"/>
      <c r="AIW32" s="115"/>
      <c r="AIX32" s="115"/>
      <c r="AIY32" s="115"/>
      <c r="AIZ32" s="115"/>
      <c r="AJA32" s="115"/>
      <c r="AJB32" s="115"/>
      <c r="AJC32" s="115"/>
      <c r="AJD32" s="115"/>
      <c r="AJE32" s="115"/>
      <c r="AJF32" s="115"/>
      <c r="AJG32" s="115"/>
      <c r="AJH32" s="115"/>
      <c r="AJI32" s="115"/>
      <c r="AJJ32" s="115"/>
      <c r="AJK32" s="115"/>
      <c r="AJL32" s="115"/>
      <c r="AJM32" s="115"/>
      <c r="AJN32" s="115"/>
      <c r="AJO32" s="115"/>
      <c r="AJP32" s="115"/>
      <c r="AJQ32" s="115"/>
      <c r="AJR32" s="115"/>
      <c r="AJS32" s="115"/>
      <c r="AJT32" s="115"/>
      <c r="AJU32" s="115"/>
      <c r="AJV32" s="115"/>
      <c r="AJW32" s="115"/>
      <c r="AJX32" s="115"/>
      <c r="AJY32" s="115"/>
      <c r="AJZ32" s="115"/>
      <c r="AKA32" s="115"/>
      <c r="AKB32" s="115"/>
      <c r="AKC32" s="115"/>
      <c r="AKD32" s="115"/>
      <c r="AKE32" s="115"/>
      <c r="AKF32" s="115"/>
      <c r="AKG32" s="115"/>
      <c r="AKH32" s="115"/>
      <c r="AKI32" s="115"/>
      <c r="AKJ32" s="115"/>
      <c r="AKK32" s="115"/>
      <c r="AKL32" s="115"/>
      <c r="AKM32" s="115"/>
      <c r="AKN32" s="115"/>
      <c r="AKO32" s="115"/>
      <c r="AKP32" s="115"/>
      <c r="AKQ32" s="115"/>
      <c r="AKR32" s="115"/>
      <c r="AKS32" s="115"/>
      <c r="AKT32" s="115"/>
      <c r="AKU32" s="115"/>
      <c r="AKV32" s="115"/>
      <c r="AKW32" s="115"/>
      <c r="AKX32" s="115"/>
      <c r="AKY32" s="115"/>
      <c r="AKZ32" s="115"/>
      <c r="ALA32" s="115"/>
      <c r="ALB32" s="115"/>
      <c r="ALC32" s="115"/>
      <c r="ALD32" s="115"/>
      <c r="ALE32" s="115"/>
      <c r="ALF32" s="115"/>
      <c r="ALG32" s="115"/>
      <c r="ALH32" s="115"/>
      <c r="ALI32" s="115"/>
      <c r="ALJ32" s="115"/>
      <c r="ALK32" s="115"/>
      <c r="ALL32" s="115"/>
      <c r="ALM32" s="115"/>
      <c r="ALN32" s="115"/>
      <c r="ALO32" s="115"/>
      <c r="ALP32" s="115"/>
      <c r="ALQ32" s="115"/>
      <c r="ALR32" s="115"/>
      <c r="ALS32" s="115"/>
      <c r="ALT32" s="115"/>
      <c r="ALU32" s="115"/>
      <c r="ALV32" s="115"/>
      <c r="ALW32" s="115"/>
      <c r="ALX32" s="115"/>
      <c r="ALY32" s="115"/>
      <c r="ALZ32" s="115"/>
      <c r="AMA32" s="115"/>
      <c r="AMB32" s="115"/>
      <c r="AMC32" s="115"/>
      <c r="AMD32" s="115"/>
      <c r="AME32" s="115"/>
      <c r="AMF32" s="115"/>
      <c r="AMG32" s="115"/>
      <c r="AMH32" s="115"/>
      <c r="AMI32" s="115"/>
      <c r="AMJ32" s="115"/>
      <c r="AMK32" s="115"/>
      <c r="AML32" s="115"/>
      <c r="AMM32" s="115"/>
      <c r="AMN32" s="115"/>
      <c r="AMO32" s="115"/>
      <c r="AMP32" s="115"/>
      <c r="AMQ32" s="115"/>
      <c r="AMR32" s="115"/>
      <c r="AMS32" s="115"/>
      <c r="AMT32" s="115"/>
      <c r="AMU32" s="115"/>
      <c r="AMV32" s="115"/>
      <c r="AMW32" s="115"/>
      <c r="AMX32" s="115"/>
      <c r="AMY32" s="115"/>
      <c r="AMZ32" s="115"/>
      <c r="ANA32" s="115"/>
      <c r="ANB32" s="115"/>
      <c r="ANC32" s="115"/>
      <c r="AND32" s="115"/>
      <c r="ANE32" s="115"/>
      <c r="ANF32" s="115"/>
      <c r="ANG32" s="115"/>
      <c r="ANH32" s="115"/>
      <c r="ANI32" s="115"/>
      <c r="ANJ32" s="115"/>
      <c r="ANK32" s="115"/>
      <c r="ANL32" s="115"/>
      <c r="ANM32" s="115"/>
      <c r="ANN32" s="115"/>
      <c r="ANO32" s="115"/>
      <c r="ANP32" s="115"/>
      <c r="ANQ32" s="115"/>
      <c r="ANR32" s="115"/>
      <c r="ANS32" s="115"/>
      <c r="ANT32" s="115"/>
      <c r="ANU32" s="115"/>
      <c r="ANV32" s="115"/>
      <c r="ANW32" s="115"/>
      <c r="ANX32" s="115"/>
      <c r="ANY32" s="115"/>
      <c r="ANZ32" s="115"/>
      <c r="AOA32" s="115"/>
      <c r="AOB32" s="115"/>
      <c r="AOC32" s="115"/>
      <c r="AOD32" s="115"/>
      <c r="AOE32" s="115"/>
      <c r="AOF32" s="115"/>
      <c r="AOG32" s="115"/>
      <c r="AOH32" s="115"/>
      <c r="AOI32" s="115"/>
      <c r="AOJ32" s="115"/>
      <c r="AOK32" s="115"/>
      <c r="AOL32" s="115"/>
      <c r="AOM32" s="115"/>
      <c r="AON32" s="115"/>
      <c r="AOO32" s="115"/>
      <c r="AOP32" s="115"/>
      <c r="AOQ32" s="115"/>
      <c r="AOR32" s="115"/>
      <c r="AOS32" s="115"/>
      <c r="AOT32" s="115"/>
      <c r="AOU32" s="115"/>
      <c r="AOV32" s="115"/>
      <c r="AOW32" s="115"/>
      <c r="AOX32" s="115"/>
      <c r="AOY32" s="115"/>
      <c r="AOZ32" s="115"/>
      <c r="APA32" s="115"/>
      <c r="APB32" s="115"/>
      <c r="APC32" s="115"/>
      <c r="APD32" s="115"/>
      <c r="APE32" s="115"/>
      <c r="APF32" s="115"/>
      <c r="APG32" s="115"/>
      <c r="APH32" s="115"/>
      <c r="API32" s="115"/>
      <c r="APJ32" s="115"/>
      <c r="APK32" s="115"/>
      <c r="APL32" s="115"/>
      <c r="APM32" s="115"/>
      <c r="APN32" s="115"/>
      <c r="APO32" s="115"/>
      <c r="APP32" s="115"/>
      <c r="APQ32" s="115"/>
      <c r="APR32" s="115"/>
      <c r="APS32" s="115"/>
      <c r="APT32" s="115"/>
      <c r="APU32" s="115"/>
      <c r="APV32" s="115"/>
      <c r="APW32" s="115"/>
      <c r="APX32" s="115"/>
      <c r="APY32" s="115"/>
      <c r="APZ32" s="115"/>
      <c r="AQA32" s="115"/>
      <c r="AQB32" s="115"/>
      <c r="AQC32" s="115"/>
      <c r="AQD32" s="115"/>
      <c r="AQE32" s="115"/>
      <c r="AQF32" s="115"/>
      <c r="AQG32" s="115"/>
      <c r="AQH32" s="115"/>
      <c r="AQI32" s="115"/>
      <c r="AQJ32" s="115"/>
      <c r="AQK32" s="115"/>
      <c r="AQL32" s="115"/>
      <c r="AQM32" s="115"/>
      <c r="AQN32" s="115"/>
      <c r="AQO32" s="115"/>
      <c r="AQP32" s="115"/>
      <c r="AQQ32" s="115"/>
      <c r="AQR32" s="115"/>
      <c r="AQS32" s="115"/>
      <c r="AQT32" s="115"/>
      <c r="AQU32" s="115"/>
      <c r="AQV32" s="115"/>
      <c r="AQW32" s="115"/>
      <c r="AQX32" s="115"/>
      <c r="AQY32" s="115"/>
      <c r="AQZ32" s="115"/>
      <c r="ARA32" s="115"/>
      <c r="ARB32" s="115"/>
      <c r="ARC32" s="115"/>
      <c r="ARD32" s="115"/>
      <c r="ARE32" s="115"/>
      <c r="ARF32" s="115"/>
      <c r="ARG32" s="115"/>
      <c r="ARH32" s="115"/>
      <c r="ARI32" s="115"/>
    </row>
    <row r="33" spans="1:1153" ht="111" customHeight="1">
      <c r="B33" s="165">
        <v>7</v>
      </c>
      <c r="C33" s="168"/>
      <c r="D33" s="171"/>
      <c r="E33" s="166" t="s">
        <v>354</v>
      </c>
      <c r="F33" s="168" t="s">
        <v>335</v>
      </c>
      <c r="G33" s="169">
        <v>0</v>
      </c>
      <c r="H33" s="234" t="s">
        <v>554</v>
      </c>
      <c r="I33" s="275" t="s">
        <v>376</v>
      </c>
      <c r="J33" s="168" t="s">
        <v>372</v>
      </c>
      <c r="K33" s="168" t="s">
        <v>372</v>
      </c>
      <c r="L33" s="246"/>
      <c r="M33" s="168"/>
      <c r="N33" s="168"/>
      <c r="O33" s="168"/>
      <c r="P33" s="168"/>
      <c r="Q33" s="172"/>
    </row>
    <row r="34" spans="1:1153" ht="56.25" customHeight="1">
      <c r="B34" s="173"/>
      <c r="C34" s="176"/>
      <c r="D34" s="181"/>
      <c r="E34" s="174"/>
      <c r="F34" s="176" t="s">
        <v>343</v>
      </c>
      <c r="G34" s="177">
        <v>0</v>
      </c>
      <c r="H34" s="180" t="s">
        <v>333</v>
      </c>
      <c r="I34" s="176" t="s">
        <v>373</v>
      </c>
      <c r="J34" s="176"/>
      <c r="K34" s="176" t="s">
        <v>372</v>
      </c>
      <c r="L34" s="117"/>
      <c r="M34" s="176"/>
      <c r="N34" s="176"/>
      <c r="O34" s="176"/>
      <c r="P34" s="176"/>
      <c r="Q34" s="182"/>
    </row>
    <row r="35" spans="1:1153" ht="106.5" customHeight="1">
      <c r="B35" s="173"/>
      <c r="C35" s="176"/>
      <c r="D35" s="181"/>
      <c r="E35" s="174"/>
      <c r="F35" s="176" t="s">
        <v>72</v>
      </c>
      <c r="G35" s="205">
        <v>116032</v>
      </c>
      <c r="H35" s="178" t="s">
        <v>496</v>
      </c>
      <c r="I35" s="276" t="s">
        <v>403</v>
      </c>
      <c r="J35" s="197" t="s">
        <v>432</v>
      </c>
      <c r="K35" s="197"/>
      <c r="L35" s="277">
        <v>3874840.02</v>
      </c>
      <c r="M35" s="197" t="s">
        <v>468</v>
      </c>
      <c r="N35" s="176" t="s">
        <v>408</v>
      </c>
      <c r="O35" s="177" t="s">
        <v>412</v>
      </c>
      <c r="P35" s="176" t="s">
        <v>535</v>
      </c>
      <c r="Q35" s="182"/>
    </row>
    <row r="36" spans="1:1153" ht="91.5" customHeight="1">
      <c r="B36" s="173"/>
      <c r="C36" s="176"/>
      <c r="D36" s="181"/>
      <c r="E36" s="174"/>
      <c r="F36" s="176" t="s">
        <v>416</v>
      </c>
      <c r="G36" s="177">
        <v>0</v>
      </c>
      <c r="H36" s="179" t="s">
        <v>438</v>
      </c>
      <c r="I36" s="176" t="s">
        <v>373</v>
      </c>
      <c r="J36" s="211"/>
      <c r="K36" s="211" t="s">
        <v>433</v>
      </c>
      <c r="L36" s="278"/>
      <c r="M36" s="211"/>
      <c r="N36" s="176"/>
      <c r="O36" s="176"/>
      <c r="P36" s="176"/>
      <c r="Q36" s="182"/>
    </row>
    <row r="37" spans="1:1153" s="112" customFormat="1" ht="117" customHeight="1" thickBot="1">
      <c r="A37" s="99"/>
      <c r="B37" s="186"/>
      <c r="C37" s="189"/>
      <c r="D37" s="260"/>
      <c r="E37" s="187"/>
      <c r="F37" s="189" t="s">
        <v>77</v>
      </c>
      <c r="G37" s="193">
        <v>1100000</v>
      </c>
      <c r="H37" s="191" t="s">
        <v>583</v>
      </c>
      <c r="I37" s="180" t="s">
        <v>529</v>
      </c>
      <c r="J37" s="211"/>
      <c r="K37" s="211"/>
      <c r="L37" s="278"/>
      <c r="M37" s="211"/>
      <c r="N37" s="189"/>
      <c r="O37" s="189"/>
      <c r="P37" s="189"/>
      <c r="Q37" s="194"/>
      <c r="R37" s="99"/>
      <c r="S37" s="99"/>
      <c r="T37" s="99"/>
      <c r="U37" s="99"/>
      <c r="V37" s="99"/>
      <c r="W37" s="99"/>
      <c r="X37" s="99"/>
      <c r="Y37" s="99"/>
      <c r="Z37" s="99"/>
      <c r="AA37" s="99"/>
      <c r="AB37" s="99"/>
      <c r="AC37" s="99"/>
      <c r="AD37" s="99"/>
      <c r="AE37" s="99"/>
      <c r="AF37" s="99"/>
      <c r="AG37" s="99"/>
      <c r="AH37" s="99"/>
      <c r="AI37" s="99"/>
      <c r="AJ37" s="99"/>
      <c r="AK37" s="99"/>
      <c r="AL37" s="99"/>
      <c r="AM37" s="99"/>
      <c r="AN37" s="99"/>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c r="IW37" s="115"/>
      <c r="IX37" s="115"/>
      <c r="IY37" s="115"/>
      <c r="IZ37" s="115"/>
      <c r="JA37" s="115"/>
      <c r="JB37" s="115"/>
      <c r="JC37" s="115"/>
      <c r="JD37" s="115"/>
      <c r="JE37" s="115"/>
      <c r="JF37" s="115"/>
      <c r="JG37" s="115"/>
      <c r="JH37" s="115"/>
      <c r="JI37" s="115"/>
      <c r="JJ37" s="115"/>
      <c r="JK37" s="115"/>
      <c r="JL37" s="115"/>
      <c r="JM37" s="115"/>
      <c r="JN37" s="115"/>
      <c r="JO37" s="115"/>
      <c r="JP37" s="115"/>
      <c r="JQ37" s="115"/>
      <c r="JR37" s="115"/>
      <c r="JS37" s="115"/>
      <c r="JT37" s="115"/>
      <c r="JU37" s="115"/>
      <c r="JV37" s="115"/>
      <c r="JW37" s="115"/>
      <c r="JX37" s="115"/>
      <c r="JY37" s="115"/>
      <c r="JZ37" s="115"/>
      <c r="KA37" s="115"/>
      <c r="KB37" s="115"/>
      <c r="KC37" s="115"/>
      <c r="KD37" s="115"/>
      <c r="KE37" s="115"/>
      <c r="KF37" s="115"/>
      <c r="KG37" s="115"/>
      <c r="KH37" s="115"/>
      <c r="KI37" s="115"/>
      <c r="KJ37" s="115"/>
      <c r="KK37" s="115"/>
      <c r="KL37" s="115"/>
      <c r="KM37" s="115"/>
      <c r="KN37" s="115"/>
      <c r="KO37" s="115"/>
      <c r="KP37" s="115"/>
      <c r="KQ37" s="115"/>
      <c r="KR37" s="115"/>
      <c r="KS37" s="115"/>
      <c r="KT37" s="115"/>
      <c r="KU37" s="115"/>
      <c r="KV37" s="115"/>
      <c r="KW37" s="115"/>
      <c r="KX37" s="115"/>
      <c r="KY37" s="115"/>
      <c r="KZ37" s="115"/>
      <c r="LA37" s="115"/>
      <c r="LB37" s="115"/>
      <c r="LC37" s="115"/>
      <c r="LD37" s="115"/>
      <c r="LE37" s="115"/>
      <c r="LF37" s="115"/>
      <c r="LG37" s="115"/>
      <c r="LH37" s="115"/>
      <c r="LI37" s="115"/>
      <c r="LJ37" s="115"/>
      <c r="LK37" s="115"/>
      <c r="LL37" s="115"/>
      <c r="LM37" s="115"/>
      <c r="LN37" s="115"/>
      <c r="LO37" s="115"/>
      <c r="LP37" s="115"/>
      <c r="LQ37" s="115"/>
      <c r="LR37" s="115"/>
      <c r="LS37" s="115"/>
      <c r="LT37" s="115"/>
      <c r="LU37" s="115"/>
      <c r="LV37" s="115"/>
      <c r="LW37" s="115"/>
      <c r="LX37" s="115"/>
      <c r="LY37" s="115"/>
      <c r="LZ37" s="115"/>
      <c r="MA37" s="115"/>
      <c r="MB37" s="115"/>
      <c r="MC37" s="115"/>
      <c r="MD37" s="115"/>
      <c r="ME37" s="115"/>
      <c r="MF37" s="115"/>
      <c r="MG37" s="115"/>
      <c r="MH37" s="115"/>
      <c r="MI37" s="115"/>
      <c r="MJ37" s="115"/>
      <c r="MK37" s="115"/>
      <c r="ML37" s="115"/>
      <c r="MM37" s="115"/>
      <c r="MN37" s="115"/>
      <c r="MO37" s="115"/>
      <c r="MP37" s="115"/>
      <c r="MQ37" s="115"/>
      <c r="MR37" s="115"/>
      <c r="MS37" s="115"/>
      <c r="MT37" s="115"/>
      <c r="MU37" s="115"/>
      <c r="MV37" s="115"/>
      <c r="MW37" s="115"/>
      <c r="MX37" s="115"/>
      <c r="MY37" s="115"/>
      <c r="MZ37" s="115"/>
      <c r="NA37" s="115"/>
      <c r="NB37" s="115"/>
      <c r="NC37" s="115"/>
      <c r="ND37" s="115"/>
      <c r="NE37" s="115"/>
      <c r="NF37" s="115"/>
      <c r="NG37" s="115"/>
      <c r="NH37" s="115"/>
      <c r="NI37" s="115"/>
      <c r="NJ37" s="115"/>
      <c r="NK37" s="115"/>
      <c r="NL37" s="115"/>
      <c r="NM37" s="115"/>
      <c r="NN37" s="115"/>
      <c r="NO37" s="115"/>
      <c r="NP37" s="115"/>
      <c r="NQ37" s="115"/>
      <c r="NR37" s="115"/>
      <c r="NS37" s="115"/>
      <c r="NT37" s="115"/>
      <c r="NU37" s="115"/>
      <c r="NV37" s="115"/>
      <c r="NW37" s="115"/>
      <c r="NX37" s="115"/>
      <c r="NY37" s="115"/>
      <c r="NZ37" s="115"/>
      <c r="OA37" s="115"/>
      <c r="OB37" s="115"/>
      <c r="OC37" s="115"/>
      <c r="OD37" s="115"/>
      <c r="OE37" s="115"/>
      <c r="OF37" s="115"/>
      <c r="OG37" s="115"/>
      <c r="OH37" s="115"/>
      <c r="OI37" s="115"/>
      <c r="OJ37" s="115"/>
      <c r="OK37" s="115"/>
      <c r="OL37" s="115"/>
      <c r="OM37" s="115"/>
      <c r="ON37" s="115"/>
      <c r="OO37" s="115"/>
      <c r="OP37" s="115"/>
      <c r="OQ37" s="115"/>
      <c r="OR37" s="115"/>
      <c r="OS37" s="115"/>
      <c r="OT37" s="115"/>
      <c r="OU37" s="115"/>
      <c r="OV37" s="115"/>
      <c r="OW37" s="115"/>
      <c r="OX37" s="115"/>
      <c r="OY37" s="115"/>
      <c r="OZ37" s="115"/>
      <c r="PA37" s="115"/>
      <c r="PB37" s="115"/>
      <c r="PC37" s="115"/>
      <c r="PD37" s="115"/>
      <c r="PE37" s="115"/>
      <c r="PF37" s="115"/>
      <c r="PG37" s="115"/>
      <c r="PH37" s="115"/>
      <c r="PI37" s="115"/>
      <c r="PJ37" s="115"/>
      <c r="PK37" s="115"/>
      <c r="PL37" s="115"/>
      <c r="PM37" s="115"/>
      <c r="PN37" s="115"/>
      <c r="PO37" s="115"/>
      <c r="PP37" s="115"/>
      <c r="PQ37" s="115"/>
      <c r="PR37" s="115"/>
      <c r="PS37" s="115"/>
      <c r="PT37" s="115"/>
      <c r="PU37" s="115"/>
      <c r="PV37" s="115"/>
      <c r="PW37" s="115"/>
      <c r="PX37" s="115"/>
      <c r="PY37" s="115"/>
      <c r="PZ37" s="115"/>
      <c r="QA37" s="115"/>
      <c r="QB37" s="115"/>
      <c r="QC37" s="115"/>
      <c r="QD37" s="115"/>
      <c r="QE37" s="115"/>
      <c r="QF37" s="115"/>
      <c r="QG37" s="115"/>
      <c r="QH37" s="115"/>
      <c r="QI37" s="115"/>
      <c r="QJ37" s="115"/>
      <c r="QK37" s="115"/>
      <c r="QL37" s="115"/>
      <c r="QM37" s="115"/>
      <c r="QN37" s="115"/>
      <c r="QO37" s="115"/>
      <c r="QP37" s="115"/>
      <c r="QQ37" s="115"/>
      <c r="QR37" s="115"/>
      <c r="QS37" s="115"/>
      <c r="QT37" s="115"/>
      <c r="QU37" s="115"/>
      <c r="QV37" s="115"/>
      <c r="QW37" s="115"/>
      <c r="QX37" s="115"/>
      <c r="QY37" s="115"/>
      <c r="QZ37" s="115"/>
      <c r="RA37" s="115"/>
      <c r="RB37" s="115"/>
      <c r="RC37" s="115"/>
      <c r="RD37" s="115"/>
      <c r="RE37" s="115"/>
      <c r="RF37" s="115"/>
      <c r="RG37" s="115"/>
      <c r="RH37" s="115"/>
      <c r="RI37" s="115"/>
      <c r="RJ37" s="115"/>
      <c r="RK37" s="115"/>
      <c r="RL37" s="115"/>
      <c r="RM37" s="115"/>
      <c r="RN37" s="115"/>
      <c r="RO37" s="115"/>
      <c r="RP37" s="115"/>
      <c r="RQ37" s="115"/>
      <c r="RR37" s="115"/>
      <c r="RS37" s="115"/>
      <c r="RT37" s="115"/>
      <c r="RU37" s="115"/>
      <c r="RV37" s="115"/>
      <c r="RW37" s="115"/>
      <c r="RX37" s="115"/>
      <c r="RY37" s="115"/>
      <c r="RZ37" s="115"/>
      <c r="SA37" s="115"/>
      <c r="SB37" s="115"/>
      <c r="SC37" s="115"/>
      <c r="SD37" s="115"/>
      <c r="SE37" s="115"/>
      <c r="SF37" s="115"/>
      <c r="SG37" s="115"/>
      <c r="SH37" s="115"/>
      <c r="SI37" s="115"/>
      <c r="SJ37" s="115"/>
      <c r="SK37" s="115"/>
      <c r="SL37" s="115"/>
      <c r="SM37" s="115"/>
      <c r="SN37" s="115"/>
      <c r="SO37" s="115"/>
      <c r="SP37" s="115"/>
      <c r="SQ37" s="115"/>
      <c r="SR37" s="115"/>
      <c r="SS37" s="115"/>
      <c r="ST37" s="115"/>
      <c r="SU37" s="115"/>
      <c r="SV37" s="115"/>
      <c r="SW37" s="115"/>
      <c r="SX37" s="115"/>
      <c r="SY37" s="115"/>
      <c r="SZ37" s="115"/>
      <c r="TA37" s="115"/>
      <c r="TB37" s="115"/>
      <c r="TC37" s="115"/>
      <c r="TD37" s="115"/>
      <c r="TE37" s="115"/>
      <c r="TF37" s="115"/>
      <c r="TG37" s="115"/>
      <c r="TH37" s="115"/>
      <c r="TI37" s="115"/>
      <c r="TJ37" s="115"/>
      <c r="TK37" s="115"/>
      <c r="TL37" s="115"/>
      <c r="TM37" s="115"/>
      <c r="TN37" s="115"/>
      <c r="TO37" s="115"/>
      <c r="TP37" s="115"/>
      <c r="TQ37" s="115"/>
      <c r="TR37" s="115"/>
      <c r="TS37" s="115"/>
      <c r="TT37" s="115"/>
      <c r="TU37" s="115"/>
      <c r="TV37" s="115"/>
      <c r="TW37" s="115"/>
      <c r="TX37" s="115"/>
      <c r="TY37" s="115"/>
      <c r="TZ37" s="115"/>
      <c r="UA37" s="115"/>
      <c r="UB37" s="115"/>
      <c r="UC37" s="115"/>
      <c r="UD37" s="115"/>
      <c r="UE37" s="115"/>
      <c r="UF37" s="115"/>
      <c r="UG37" s="115"/>
      <c r="UH37" s="115"/>
      <c r="UI37" s="115"/>
      <c r="UJ37" s="115"/>
      <c r="UK37" s="115"/>
      <c r="UL37" s="115"/>
      <c r="UM37" s="115"/>
      <c r="UN37" s="115"/>
      <c r="UO37" s="115"/>
      <c r="UP37" s="115"/>
      <c r="UQ37" s="115"/>
      <c r="UR37" s="115"/>
      <c r="US37" s="115"/>
      <c r="UT37" s="115"/>
      <c r="UU37" s="115"/>
      <c r="UV37" s="115"/>
      <c r="UW37" s="115"/>
      <c r="UX37" s="115"/>
      <c r="UY37" s="115"/>
      <c r="UZ37" s="115"/>
      <c r="VA37" s="115"/>
      <c r="VB37" s="115"/>
      <c r="VC37" s="115"/>
      <c r="VD37" s="115"/>
      <c r="VE37" s="115"/>
      <c r="VF37" s="115"/>
      <c r="VG37" s="115"/>
      <c r="VH37" s="115"/>
      <c r="VI37" s="115"/>
      <c r="VJ37" s="115"/>
      <c r="VK37" s="115"/>
      <c r="VL37" s="115"/>
      <c r="VM37" s="115"/>
      <c r="VN37" s="115"/>
      <c r="VO37" s="115"/>
      <c r="VP37" s="115"/>
      <c r="VQ37" s="115"/>
      <c r="VR37" s="115"/>
      <c r="VS37" s="115"/>
      <c r="VT37" s="115"/>
      <c r="VU37" s="115"/>
      <c r="VV37" s="115"/>
      <c r="VW37" s="115"/>
      <c r="VX37" s="115"/>
      <c r="VY37" s="115"/>
      <c r="VZ37" s="115"/>
      <c r="WA37" s="115"/>
      <c r="WB37" s="115"/>
      <c r="WC37" s="115"/>
      <c r="WD37" s="115"/>
      <c r="WE37" s="115"/>
      <c r="WF37" s="115"/>
      <c r="WG37" s="115"/>
      <c r="WH37" s="115"/>
      <c r="WI37" s="115"/>
      <c r="WJ37" s="115"/>
      <c r="WK37" s="115"/>
      <c r="WL37" s="115"/>
      <c r="WM37" s="115"/>
      <c r="WN37" s="115"/>
      <c r="WO37" s="115"/>
      <c r="WP37" s="115"/>
      <c r="WQ37" s="115"/>
      <c r="WR37" s="115"/>
      <c r="WS37" s="115"/>
      <c r="WT37" s="115"/>
      <c r="WU37" s="115"/>
      <c r="WV37" s="115"/>
      <c r="WW37" s="115"/>
      <c r="WX37" s="115"/>
      <c r="WY37" s="115"/>
      <c r="WZ37" s="115"/>
      <c r="XA37" s="115"/>
      <c r="XB37" s="115"/>
      <c r="XC37" s="115"/>
      <c r="XD37" s="115"/>
      <c r="XE37" s="115"/>
      <c r="XF37" s="115"/>
      <c r="XG37" s="115"/>
      <c r="XH37" s="115"/>
      <c r="XI37" s="115"/>
      <c r="XJ37" s="115"/>
      <c r="XK37" s="115"/>
      <c r="XL37" s="115"/>
      <c r="XM37" s="115"/>
      <c r="XN37" s="115"/>
      <c r="XO37" s="115"/>
      <c r="XP37" s="115"/>
      <c r="XQ37" s="115"/>
      <c r="XR37" s="115"/>
      <c r="XS37" s="115"/>
      <c r="XT37" s="115"/>
      <c r="XU37" s="115"/>
      <c r="XV37" s="115"/>
      <c r="XW37" s="115"/>
      <c r="XX37" s="115"/>
      <c r="XY37" s="115"/>
      <c r="XZ37" s="115"/>
      <c r="YA37" s="115"/>
      <c r="YB37" s="115"/>
      <c r="YC37" s="115"/>
      <c r="YD37" s="115"/>
      <c r="YE37" s="115"/>
      <c r="YF37" s="115"/>
      <c r="YG37" s="115"/>
      <c r="YH37" s="115"/>
      <c r="YI37" s="115"/>
      <c r="YJ37" s="115"/>
      <c r="YK37" s="115"/>
      <c r="YL37" s="115"/>
      <c r="YM37" s="115"/>
      <c r="YN37" s="115"/>
      <c r="YO37" s="115"/>
      <c r="YP37" s="115"/>
      <c r="YQ37" s="115"/>
      <c r="YR37" s="115"/>
      <c r="YS37" s="115"/>
      <c r="YT37" s="115"/>
      <c r="YU37" s="115"/>
      <c r="YV37" s="115"/>
      <c r="YW37" s="115"/>
      <c r="YX37" s="115"/>
      <c r="YY37" s="115"/>
      <c r="YZ37" s="115"/>
      <c r="ZA37" s="115"/>
      <c r="ZB37" s="115"/>
      <c r="ZC37" s="115"/>
      <c r="ZD37" s="115"/>
      <c r="ZE37" s="115"/>
      <c r="ZF37" s="115"/>
      <c r="ZG37" s="115"/>
      <c r="ZH37" s="115"/>
      <c r="ZI37" s="115"/>
      <c r="ZJ37" s="115"/>
      <c r="ZK37" s="115"/>
      <c r="ZL37" s="115"/>
      <c r="ZM37" s="115"/>
      <c r="ZN37" s="115"/>
      <c r="ZO37" s="115"/>
      <c r="ZP37" s="115"/>
      <c r="ZQ37" s="115"/>
      <c r="ZR37" s="115"/>
      <c r="ZS37" s="115"/>
      <c r="ZT37" s="115"/>
      <c r="ZU37" s="115"/>
      <c r="ZV37" s="115"/>
      <c r="ZW37" s="115"/>
      <c r="ZX37" s="115"/>
      <c r="ZY37" s="115"/>
      <c r="ZZ37" s="115"/>
      <c r="AAA37" s="115"/>
      <c r="AAB37" s="115"/>
      <c r="AAC37" s="115"/>
      <c r="AAD37" s="115"/>
      <c r="AAE37" s="115"/>
      <c r="AAF37" s="115"/>
      <c r="AAG37" s="115"/>
      <c r="AAH37" s="115"/>
      <c r="AAI37" s="115"/>
      <c r="AAJ37" s="115"/>
      <c r="AAK37" s="115"/>
      <c r="AAL37" s="115"/>
      <c r="AAM37" s="115"/>
      <c r="AAN37" s="115"/>
      <c r="AAO37" s="115"/>
      <c r="AAP37" s="115"/>
      <c r="AAQ37" s="115"/>
      <c r="AAR37" s="115"/>
      <c r="AAS37" s="115"/>
      <c r="AAT37" s="115"/>
      <c r="AAU37" s="115"/>
      <c r="AAV37" s="115"/>
      <c r="AAW37" s="115"/>
      <c r="AAX37" s="115"/>
      <c r="AAY37" s="115"/>
      <c r="AAZ37" s="115"/>
      <c r="ABA37" s="115"/>
      <c r="ABB37" s="115"/>
      <c r="ABC37" s="115"/>
      <c r="ABD37" s="115"/>
      <c r="ABE37" s="115"/>
      <c r="ABF37" s="115"/>
      <c r="ABG37" s="115"/>
      <c r="ABH37" s="115"/>
      <c r="ABI37" s="115"/>
      <c r="ABJ37" s="115"/>
      <c r="ABK37" s="115"/>
      <c r="ABL37" s="115"/>
      <c r="ABM37" s="115"/>
      <c r="ABN37" s="115"/>
      <c r="ABO37" s="115"/>
      <c r="ABP37" s="115"/>
      <c r="ABQ37" s="115"/>
      <c r="ABR37" s="115"/>
      <c r="ABS37" s="115"/>
      <c r="ABT37" s="115"/>
      <c r="ABU37" s="115"/>
      <c r="ABV37" s="115"/>
      <c r="ABW37" s="115"/>
      <c r="ABX37" s="115"/>
      <c r="ABY37" s="115"/>
      <c r="ABZ37" s="115"/>
      <c r="ACA37" s="115"/>
      <c r="ACB37" s="115"/>
      <c r="ACC37" s="115"/>
      <c r="ACD37" s="115"/>
      <c r="ACE37" s="115"/>
      <c r="ACF37" s="115"/>
      <c r="ACG37" s="115"/>
      <c r="ACH37" s="115"/>
      <c r="ACI37" s="115"/>
      <c r="ACJ37" s="115"/>
      <c r="ACK37" s="115"/>
      <c r="ACL37" s="115"/>
      <c r="ACM37" s="115"/>
      <c r="ACN37" s="115"/>
      <c r="ACO37" s="115"/>
      <c r="ACP37" s="115"/>
      <c r="ACQ37" s="115"/>
      <c r="ACR37" s="115"/>
      <c r="ACS37" s="115"/>
      <c r="ACT37" s="115"/>
      <c r="ACU37" s="115"/>
      <c r="ACV37" s="115"/>
      <c r="ACW37" s="115"/>
      <c r="ACX37" s="115"/>
      <c r="ACY37" s="115"/>
      <c r="ACZ37" s="115"/>
      <c r="ADA37" s="115"/>
      <c r="ADB37" s="115"/>
      <c r="ADC37" s="115"/>
      <c r="ADD37" s="115"/>
      <c r="ADE37" s="115"/>
      <c r="ADF37" s="115"/>
      <c r="ADG37" s="115"/>
      <c r="ADH37" s="115"/>
      <c r="ADI37" s="115"/>
      <c r="ADJ37" s="115"/>
      <c r="ADK37" s="115"/>
      <c r="ADL37" s="115"/>
      <c r="ADM37" s="115"/>
      <c r="ADN37" s="115"/>
      <c r="ADO37" s="115"/>
      <c r="ADP37" s="115"/>
      <c r="ADQ37" s="115"/>
      <c r="ADR37" s="115"/>
      <c r="ADS37" s="115"/>
      <c r="ADT37" s="115"/>
      <c r="ADU37" s="115"/>
      <c r="ADV37" s="115"/>
      <c r="ADW37" s="115"/>
      <c r="ADX37" s="115"/>
      <c r="ADY37" s="115"/>
      <c r="ADZ37" s="115"/>
      <c r="AEA37" s="115"/>
      <c r="AEB37" s="115"/>
      <c r="AEC37" s="115"/>
      <c r="AED37" s="115"/>
      <c r="AEE37" s="115"/>
      <c r="AEF37" s="115"/>
      <c r="AEG37" s="115"/>
      <c r="AEH37" s="115"/>
      <c r="AEI37" s="115"/>
      <c r="AEJ37" s="115"/>
      <c r="AEK37" s="115"/>
      <c r="AEL37" s="115"/>
      <c r="AEM37" s="115"/>
      <c r="AEN37" s="115"/>
      <c r="AEO37" s="115"/>
      <c r="AEP37" s="115"/>
      <c r="AEQ37" s="115"/>
      <c r="AER37" s="115"/>
      <c r="AES37" s="115"/>
      <c r="AET37" s="115"/>
      <c r="AEU37" s="115"/>
      <c r="AEV37" s="115"/>
      <c r="AEW37" s="115"/>
      <c r="AEX37" s="115"/>
      <c r="AEY37" s="115"/>
      <c r="AEZ37" s="115"/>
      <c r="AFA37" s="115"/>
      <c r="AFB37" s="115"/>
      <c r="AFC37" s="115"/>
      <c r="AFD37" s="115"/>
      <c r="AFE37" s="115"/>
      <c r="AFF37" s="115"/>
      <c r="AFG37" s="115"/>
      <c r="AFH37" s="115"/>
      <c r="AFI37" s="115"/>
      <c r="AFJ37" s="115"/>
      <c r="AFK37" s="115"/>
      <c r="AFL37" s="115"/>
      <c r="AFM37" s="115"/>
      <c r="AFN37" s="115"/>
      <c r="AFO37" s="115"/>
      <c r="AFP37" s="115"/>
      <c r="AFQ37" s="115"/>
      <c r="AFR37" s="115"/>
      <c r="AFS37" s="115"/>
      <c r="AFT37" s="115"/>
      <c r="AFU37" s="115"/>
      <c r="AFV37" s="115"/>
      <c r="AFW37" s="115"/>
      <c r="AFX37" s="115"/>
      <c r="AFY37" s="115"/>
      <c r="AFZ37" s="115"/>
      <c r="AGA37" s="115"/>
      <c r="AGB37" s="115"/>
      <c r="AGC37" s="115"/>
      <c r="AGD37" s="115"/>
      <c r="AGE37" s="115"/>
      <c r="AGF37" s="115"/>
      <c r="AGG37" s="115"/>
      <c r="AGH37" s="115"/>
      <c r="AGI37" s="115"/>
      <c r="AGJ37" s="115"/>
      <c r="AGK37" s="115"/>
      <c r="AGL37" s="115"/>
      <c r="AGM37" s="115"/>
      <c r="AGN37" s="115"/>
      <c r="AGO37" s="115"/>
      <c r="AGP37" s="115"/>
      <c r="AGQ37" s="115"/>
      <c r="AGR37" s="115"/>
      <c r="AGS37" s="115"/>
      <c r="AGT37" s="115"/>
      <c r="AGU37" s="115"/>
      <c r="AGV37" s="115"/>
      <c r="AGW37" s="115"/>
      <c r="AGX37" s="115"/>
      <c r="AGY37" s="115"/>
      <c r="AGZ37" s="115"/>
      <c r="AHA37" s="115"/>
      <c r="AHB37" s="115"/>
      <c r="AHC37" s="115"/>
      <c r="AHD37" s="115"/>
      <c r="AHE37" s="115"/>
      <c r="AHF37" s="115"/>
      <c r="AHG37" s="115"/>
      <c r="AHH37" s="115"/>
      <c r="AHI37" s="115"/>
      <c r="AHJ37" s="115"/>
      <c r="AHK37" s="115"/>
      <c r="AHL37" s="115"/>
      <c r="AHM37" s="115"/>
      <c r="AHN37" s="115"/>
      <c r="AHO37" s="115"/>
      <c r="AHP37" s="115"/>
      <c r="AHQ37" s="115"/>
      <c r="AHR37" s="115"/>
      <c r="AHS37" s="115"/>
      <c r="AHT37" s="115"/>
      <c r="AHU37" s="115"/>
      <c r="AHV37" s="115"/>
      <c r="AHW37" s="115"/>
      <c r="AHX37" s="115"/>
      <c r="AHY37" s="115"/>
      <c r="AHZ37" s="115"/>
      <c r="AIA37" s="115"/>
      <c r="AIB37" s="115"/>
      <c r="AIC37" s="115"/>
      <c r="AID37" s="115"/>
      <c r="AIE37" s="115"/>
      <c r="AIF37" s="115"/>
      <c r="AIG37" s="115"/>
      <c r="AIH37" s="115"/>
      <c r="AII37" s="115"/>
      <c r="AIJ37" s="115"/>
      <c r="AIK37" s="115"/>
      <c r="AIL37" s="115"/>
      <c r="AIM37" s="115"/>
      <c r="AIN37" s="115"/>
      <c r="AIO37" s="115"/>
      <c r="AIP37" s="115"/>
      <c r="AIQ37" s="115"/>
      <c r="AIR37" s="115"/>
      <c r="AIS37" s="115"/>
      <c r="AIT37" s="115"/>
      <c r="AIU37" s="115"/>
      <c r="AIV37" s="115"/>
      <c r="AIW37" s="115"/>
      <c r="AIX37" s="115"/>
      <c r="AIY37" s="115"/>
      <c r="AIZ37" s="115"/>
      <c r="AJA37" s="115"/>
      <c r="AJB37" s="115"/>
      <c r="AJC37" s="115"/>
      <c r="AJD37" s="115"/>
      <c r="AJE37" s="115"/>
      <c r="AJF37" s="115"/>
      <c r="AJG37" s="115"/>
      <c r="AJH37" s="115"/>
      <c r="AJI37" s="115"/>
      <c r="AJJ37" s="115"/>
      <c r="AJK37" s="115"/>
      <c r="AJL37" s="115"/>
      <c r="AJM37" s="115"/>
      <c r="AJN37" s="115"/>
      <c r="AJO37" s="115"/>
      <c r="AJP37" s="115"/>
      <c r="AJQ37" s="115"/>
      <c r="AJR37" s="115"/>
      <c r="AJS37" s="115"/>
      <c r="AJT37" s="115"/>
      <c r="AJU37" s="115"/>
      <c r="AJV37" s="115"/>
      <c r="AJW37" s="115"/>
      <c r="AJX37" s="115"/>
      <c r="AJY37" s="115"/>
      <c r="AJZ37" s="115"/>
      <c r="AKA37" s="115"/>
      <c r="AKB37" s="115"/>
      <c r="AKC37" s="115"/>
      <c r="AKD37" s="115"/>
      <c r="AKE37" s="115"/>
      <c r="AKF37" s="115"/>
      <c r="AKG37" s="115"/>
      <c r="AKH37" s="115"/>
      <c r="AKI37" s="115"/>
      <c r="AKJ37" s="115"/>
      <c r="AKK37" s="115"/>
      <c r="AKL37" s="115"/>
      <c r="AKM37" s="115"/>
      <c r="AKN37" s="115"/>
      <c r="AKO37" s="115"/>
      <c r="AKP37" s="115"/>
      <c r="AKQ37" s="115"/>
      <c r="AKR37" s="115"/>
      <c r="AKS37" s="115"/>
      <c r="AKT37" s="115"/>
      <c r="AKU37" s="115"/>
      <c r="AKV37" s="115"/>
      <c r="AKW37" s="115"/>
      <c r="AKX37" s="115"/>
      <c r="AKY37" s="115"/>
      <c r="AKZ37" s="115"/>
      <c r="ALA37" s="115"/>
      <c r="ALB37" s="115"/>
      <c r="ALC37" s="115"/>
      <c r="ALD37" s="115"/>
      <c r="ALE37" s="115"/>
      <c r="ALF37" s="115"/>
      <c r="ALG37" s="115"/>
      <c r="ALH37" s="115"/>
      <c r="ALI37" s="115"/>
      <c r="ALJ37" s="115"/>
      <c r="ALK37" s="115"/>
      <c r="ALL37" s="115"/>
      <c r="ALM37" s="115"/>
      <c r="ALN37" s="115"/>
      <c r="ALO37" s="115"/>
      <c r="ALP37" s="115"/>
      <c r="ALQ37" s="115"/>
      <c r="ALR37" s="115"/>
      <c r="ALS37" s="115"/>
      <c r="ALT37" s="115"/>
      <c r="ALU37" s="115"/>
      <c r="ALV37" s="115"/>
      <c r="ALW37" s="115"/>
      <c r="ALX37" s="115"/>
      <c r="ALY37" s="115"/>
      <c r="ALZ37" s="115"/>
      <c r="AMA37" s="115"/>
      <c r="AMB37" s="115"/>
      <c r="AMC37" s="115"/>
      <c r="AMD37" s="115"/>
      <c r="AME37" s="115"/>
      <c r="AMF37" s="115"/>
      <c r="AMG37" s="115"/>
      <c r="AMH37" s="115"/>
      <c r="AMI37" s="115"/>
      <c r="AMJ37" s="115"/>
      <c r="AMK37" s="115"/>
      <c r="AML37" s="115"/>
      <c r="AMM37" s="115"/>
      <c r="AMN37" s="115"/>
      <c r="AMO37" s="115"/>
      <c r="AMP37" s="115"/>
      <c r="AMQ37" s="115"/>
      <c r="AMR37" s="115"/>
      <c r="AMS37" s="115"/>
      <c r="AMT37" s="115"/>
      <c r="AMU37" s="115"/>
      <c r="AMV37" s="115"/>
      <c r="AMW37" s="115"/>
      <c r="AMX37" s="115"/>
      <c r="AMY37" s="115"/>
      <c r="AMZ37" s="115"/>
      <c r="ANA37" s="115"/>
      <c r="ANB37" s="115"/>
      <c r="ANC37" s="115"/>
      <c r="AND37" s="115"/>
      <c r="ANE37" s="115"/>
      <c r="ANF37" s="115"/>
      <c r="ANG37" s="115"/>
      <c r="ANH37" s="115"/>
      <c r="ANI37" s="115"/>
      <c r="ANJ37" s="115"/>
      <c r="ANK37" s="115"/>
      <c r="ANL37" s="115"/>
      <c r="ANM37" s="115"/>
      <c r="ANN37" s="115"/>
      <c r="ANO37" s="115"/>
      <c r="ANP37" s="115"/>
      <c r="ANQ37" s="115"/>
      <c r="ANR37" s="115"/>
      <c r="ANS37" s="115"/>
      <c r="ANT37" s="115"/>
      <c r="ANU37" s="115"/>
      <c r="ANV37" s="115"/>
      <c r="ANW37" s="115"/>
      <c r="ANX37" s="115"/>
      <c r="ANY37" s="115"/>
      <c r="ANZ37" s="115"/>
      <c r="AOA37" s="115"/>
      <c r="AOB37" s="115"/>
      <c r="AOC37" s="115"/>
      <c r="AOD37" s="115"/>
      <c r="AOE37" s="115"/>
      <c r="AOF37" s="115"/>
      <c r="AOG37" s="115"/>
      <c r="AOH37" s="115"/>
      <c r="AOI37" s="115"/>
      <c r="AOJ37" s="115"/>
      <c r="AOK37" s="115"/>
      <c r="AOL37" s="115"/>
      <c r="AOM37" s="115"/>
      <c r="AON37" s="115"/>
      <c r="AOO37" s="115"/>
      <c r="AOP37" s="115"/>
      <c r="AOQ37" s="115"/>
      <c r="AOR37" s="115"/>
      <c r="AOS37" s="115"/>
      <c r="AOT37" s="115"/>
      <c r="AOU37" s="115"/>
      <c r="AOV37" s="115"/>
      <c r="AOW37" s="115"/>
      <c r="AOX37" s="115"/>
      <c r="AOY37" s="115"/>
      <c r="AOZ37" s="115"/>
      <c r="APA37" s="115"/>
      <c r="APB37" s="115"/>
      <c r="APC37" s="115"/>
      <c r="APD37" s="115"/>
      <c r="APE37" s="115"/>
      <c r="APF37" s="115"/>
      <c r="APG37" s="115"/>
      <c r="APH37" s="115"/>
      <c r="API37" s="115"/>
      <c r="APJ37" s="115"/>
      <c r="APK37" s="115"/>
      <c r="APL37" s="115"/>
      <c r="APM37" s="115"/>
      <c r="APN37" s="115"/>
      <c r="APO37" s="115"/>
      <c r="APP37" s="115"/>
      <c r="APQ37" s="115"/>
      <c r="APR37" s="115"/>
      <c r="APS37" s="115"/>
      <c r="APT37" s="115"/>
      <c r="APU37" s="115"/>
      <c r="APV37" s="115"/>
      <c r="APW37" s="115"/>
      <c r="APX37" s="115"/>
      <c r="APY37" s="115"/>
      <c r="APZ37" s="115"/>
      <c r="AQA37" s="115"/>
      <c r="AQB37" s="115"/>
      <c r="AQC37" s="115"/>
      <c r="AQD37" s="115"/>
      <c r="AQE37" s="115"/>
      <c r="AQF37" s="115"/>
      <c r="AQG37" s="115"/>
      <c r="AQH37" s="115"/>
      <c r="AQI37" s="115"/>
      <c r="AQJ37" s="115"/>
      <c r="AQK37" s="115"/>
      <c r="AQL37" s="115"/>
      <c r="AQM37" s="115"/>
      <c r="AQN37" s="115"/>
      <c r="AQO37" s="115"/>
      <c r="AQP37" s="115"/>
      <c r="AQQ37" s="115"/>
      <c r="AQR37" s="115"/>
      <c r="AQS37" s="115"/>
      <c r="AQT37" s="115"/>
      <c r="AQU37" s="115"/>
      <c r="AQV37" s="115"/>
      <c r="AQW37" s="115"/>
      <c r="AQX37" s="115"/>
      <c r="AQY37" s="115"/>
      <c r="AQZ37" s="115"/>
      <c r="ARA37" s="115"/>
      <c r="ARB37" s="115"/>
      <c r="ARC37" s="115"/>
      <c r="ARD37" s="115"/>
      <c r="ARE37" s="115"/>
      <c r="ARF37" s="115"/>
      <c r="ARG37" s="115"/>
      <c r="ARH37" s="115"/>
      <c r="ARI37" s="115"/>
    </row>
    <row r="38" spans="1:1153" ht="153.75" customHeight="1">
      <c r="A38" s="105"/>
      <c r="B38" s="218">
        <v>8</v>
      </c>
      <c r="C38" s="168">
        <v>273254</v>
      </c>
      <c r="D38" s="171">
        <v>41883</v>
      </c>
      <c r="E38" s="219" t="s">
        <v>340</v>
      </c>
      <c r="F38" s="168" t="s">
        <v>95</v>
      </c>
      <c r="G38" s="169">
        <v>0</v>
      </c>
      <c r="H38" s="170" t="s">
        <v>555</v>
      </c>
      <c r="I38" s="168" t="s">
        <v>417</v>
      </c>
      <c r="J38" s="168" t="s">
        <v>375</v>
      </c>
      <c r="K38" s="168"/>
      <c r="L38" s="246" t="s">
        <v>374</v>
      </c>
      <c r="M38" s="168">
        <v>240</v>
      </c>
      <c r="N38" s="168" t="s">
        <v>391</v>
      </c>
      <c r="O38" s="168" t="s">
        <v>532</v>
      </c>
      <c r="P38" s="168"/>
      <c r="Q38" s="172"/>
      <c r="R38" s="97"/>
    </row>
    <row r="39" spans="1:1153" ht="74.25" customHeight="1">
      <c r="A39" s="105"/>
      <c r="B39" s="220"/>
      <c r="C39" s="200"/>
      <c r="D39" s="202"/>
      <c r="E39" s="222"/>
      <c r="F39" s="176" t="s">
        <v>330</v>
      </c>
      <c r="G39" s="177">
        <v>0</v>
      </c>
      <c r="H39" s="279" t="s">
        <v>402</v>
      </c>
      <c r="I39" s="176" t="s">
        <v>373</v>
      </c>
      <c r="J39" s="176"/>
      <c r="K39" s="176" t="s">
        <v>372</v>
      </c>
      <c r="L39" s="117"/>
      <c r="M39" s="176">
        <v>280</v>
      </c>
      <c r="N39" s="181" t="s">
        <v>391</v>
      </c>
      <c r="O39" s="176"/>
      <c r="P39" s="176"/>
      <c r="Q39" s="182"/>
      <c r="R39" s="97"/>
    </row>
    <row r="40" spans="1:1153" ht="111.75" customHeight="1">
      <c r="A40" s="105"/>
      <c r="B40" s="220"/>
      <c r="C40" s="200"/>
      <c r="D40" s="202"/>
      <c r="E40" s="222"/>
      <c r="F40" s="176" t="s">
        <v>72</v>
      </c>
      <c r="G40" s="205">
        <v>29811225.329999998</v>
      </c>
      <c r="H40" s="206" t="s">
        <v>548</v>
      </c>
      <c r="I40" s="207" t="s">
        <v>512</v>
      </c>
      <c r="J40" s="200" t="s">
        <v>434</v>
      </c>
      <c r="K40" s="200"/>
      <c r="L40" s="280">
        <v>275283666.42000002</v>
      </c>
      <c r="M40" s="200" t="s">
        <v>435</v>
      </c>
      <c r="N40" s="181">
        <v>44548</v>
      </c>
      <c r="O40" s="200"/>
      <c r="P40" s="200"/>
      <c r="Q40" s="281"/>
      <c r="R40" s="97"/>
    </row>
    <row r="41" spans="1:1153" ht="110.25" customHeight="1" thickBot="1">
      <c r="A41" s="105"/>
      <c r="B41" s="220"/>
      <c r="C41" s="189"/>
      <c r="D41" s="260"/>
      <c r="E41" s="222"/>
      <c r="F41" s="211" t="s">
        <v>410</v>
      </c>
      <c r="G41" s="212">
        <v>1419582.56</v>
      </c>
      <c r="H41" s="282" t="s">
        <v>474</v>
      </c>
      <c r="I41" s="283" t="s">
        <v>373</v>
      </c>
      <c r="J41" s="189"/>
      <c r="K41" s="189" t="s">
        <v>436</v>
      </c>
      <c r="L41" s="284">
        <v>5886771.1799999997</v>
      </c>
      <c r="M41" s="189"/>
      <c r="N41" s="202">
        <v>44548</v>
      </c>
      <c r="O41" s="189"/>
      <c r="P41" s="189"/>
      <c r="Q41" s="194"/>
      <c r="R41" s="97"/>
    </row>
    <row r="42" spans="1:1153" ht="110.25" customHeight="1" thickBot="1">
      <c r="A42" s="105"/>
      <c r="B42" s="227"/>
      <c r="C42" s="200"/>
      <c r="D42" s="202"/>
      <c r="E42" s="230"/>
      <c r="F42" s="176" t="s">
        <v>77</v>
      </c>
      <c r="G42" s="177"/>
      <c r="H42" s="191" t="s">
        <v>584</v>
      </c>
      <c r="I42" s="176"/>
      <c r="J42" s="200"/>
      <c r="K42" s="200"/>
      <c r="L42" s="285"/>
      <c r="M42" s="200"/>
      <c r="N42" s="181"/>
      <c r="O42" s="200"/>
      <c r="P42" s="200"/>
      <c r="Q42" s="281"/>
      <c r="R42" s="97"/>
    </row>
    <row r="43" spans="1:1153" ht="138.75" customHeight="1">
      <c r="A43" s="105"/>
      <c r="B43" s="218">
        <v>9</v>
      </c>
      <c r="C43" s="168">
        <v>303267</v>
      </c>
      <c r="D43" s="171">
        <v>43145</v>
      </c>
      <c r="E43" s="219" t="s">
        <v>341</v>
      </c>
      <c r="F43" s="197" t="s">
        <v>95</v>
      </c>
      <c r="G43" s="198">
        <v>0</v>
      </c>
      <c r="H43" s="234" t="s">
        <v>556</v>
      </c>
      <c r="I43" s="197" t="s">
        <v>401</v>
      </c>
      <c r="J43" s="168" t="s">
        <v>342</v>
      </c>
      <c r="K43" s="168"/>
      <c r="L43" s="169">
        <v>4512691.7</v>
      </c>
      <c r="M43" s="168">
        <v>210</v>
      </c>
      <c r="N43" s="223">
        <v>43432</v>
      </c>
      <c r="O43" s="168" t="s">
        <v>533</v>
      </c>
      <c r="P43" s="168"/>
      <c r="Q43" s="172"/>
      <c r="R43" s="97"/>
    </row>
    <row r="44" spans="1:1153" ht="63" customHeight="1">
      <c r="A44" s="105"/>
      <c r="B44" s="220"/>
      <c r="C44" s="200"/>
      <c r="D44" s="202"/>
      <c r="E44" s="222"/>
      <c r="F44" s="176" t="s">
        <v>330</v>
      </c>
      <c r="G44" s="177">
        <v>0</v>
      </c>
      <c r="H44" s="279" t="s">
        <v>402</v>
      </c>
      <c r="I44" s="176" t="s">
        <v>373</v>
      </c>
      <c r="J44" s="176"/>
      <c r="K44" s="176" t="s">
        <v>372</v>
      </c>
      <c r="L44" s="176" t="s">
        <v>373</v>
      </c>
      <c r="M44" s="176">
        <v>230</v>
      </c>
      <c r="N44" s="181">
        <v>43432</v>
      </c>
      <c r="O44" s="176"/>
      <c r="P44" s="181"/>
      <c r="Q44" s="182"/>
      <c r="R44" s="97"/>
    </row>
    <row r="45" spans="1:1153" ht="110.25" customHeight="1">
      <c r="A45" s="105"/>
      <c r="B45" s="220"/>
      <c r="C45" s="200"/>
      <c r="D45" s="202"/>
      <c r="E45" s="222"/>
      <c r="F45" s="200" t="s">
        <v>72</v>
      </c>
      <c r="G45" s="286">
        <v>33365659.879999999</v>
      </c>
      <c r="H45" s="206" t="s">
        <v>549</v>
      </c>
      <c r="I45" s="192" t="s">
        <v>513</v>
      </c>
      <c r="J45" s="200" t="s">
        <v>447</v>
      </c>
      <c r="K45" s="200"/>
      <c r="L45" s="224">
        <v>366362860.19999999</v>
      </c>
      <c r="M45" s="200">
        <v>1080</v>
      </c>
      <c r="N45" s="181">
        <v>44589</v>
      </c>
      <c r="O45" s="176"/>
      <c r="P45" s="181"/>
      <c r="Q45" s="281"/>
      <c r="R45" s="97"/>
    </row>
    <row r="46" spans="1:1153" ht="91.5" customHeight="1" thickBot="1">
      <c r="A46" s="105"/>
      <c r="B46" s="220"/>
      <c r="C46" s="189"/>
      <c r="D46" s="260"/>
      <c r="E46" s="222"/>
      <c r="F46" s="189" t="s">
        <v>331</v>
      </c>
      <c r="G46" s="287">
        <v>5849426.4699999997</v>
      </c>
      <c r="H46" s="282" t="s">
        <v>474</v>
      </c>
      <c r="I46" s="176" t="s">
        <v>414</v>
      </c>
      <c r="J46" s="189"/>
      <c r="K46" s="189" t="s">
        <v>448</v>
      </c>
      <c r="L46" s="288">
        <v>11978145.35</v>
      </c>
      <c r="M46" s="189">
        <v>1160</v>
      </c>
      <c r="N46" s="202">
        <v>44589</v>
      </c>
      <c r="O46" s="189"/>
      <c r="P46" s="189"/>
      <c r="Q46" s="194"/>
      <c r="R46" s="97"/>
    </row>
    <row r="47" spans="1:1153" ht="91.5" customHeight="1" thickBot="1">
      <c r="A47" s="105"/>
      <c r="B47" s="227"/>
      <c r="C47" s="200"/>
      <c r="D47" s="202"/>
      <c r="E47" s="230"/>
      <c r="F47" s="176" t="s">
        <v>77</v>
      </c>
      <c r="G47" s="177"/>
      <c r="H47" s="206" t="s">
        <v>585</v>
      </c>
      <c r="I47" s="176"/>
      <c r="J47" s="289"/>
      <c r="K47" s="200"/>
      <c r="L47" s="285"/>
      <c r="M47" s="200"/>
      <c r="N47" s="202"/>
      <c r="O47" s="200"/>
      <c r="P47" s="200"/>
      <c r="Q47" s="281"/>
      <c r="R47" s="97"/>
    </row>
    <row r="48" spans="1:1153" ht="176.25" customHeight="1">
      <c r="A48" s="105"/>
      <c r="B48" s="218">
        <v>10</v>
      </c>
      <c r="C48" s="168">
        <v>277717</v>
      </c>
      <c r="D48" s="171">
        <v>42234</v>
      </c>
      <c r="E48" s="219" t="s">
        <v>334</v>
      </c>
      <c r="F48" s="219" t="s">
        <v>95</v>
      </c>
      <c r="G48" s="290">
        <v>0</v>
      </c>
      <c r="H48" s="291" t="s">
        <v>557</v>
      </c>
      <c r="I48" s="200" t="s">
        <v>500</v>
      </c>
      <c r="J48" s="292" t="s">
        <v>372</v>
      </c>
      <c r="K48" s="168"/>
      <c r="L48" s="168"/>
      <c r="M48" s="168"/>
      <c r="N48" s="168"/>
      <c r="O48" s="168"/>
      <c r="P48" s="168"/>
      <c r="Q48" s="172"/>
      <c r="R48" s="97"/>
    </row>
    <row r="49" spans="1:1153" ht="64.5" customHeight="1">
      <c r="A49" s="105"/>
      <c r="B49" s="220"/>
      <c r="C49" s="200"/>
      <c r="D49" s="202"/>
      <c r="E49" s="222"/>
      <c r="F49" s="196"/>
      <c r="G49" s="198"/>
      <c r="H49" s="293"/>
      <c r="I49" s="197"/>
      <c r="J49" s="197"/>
      <c r="K49" s="197"/>
      <c r="L49" s="197"/>
      <c r="M49" s="197"/>
      <c r="N49" s="197"/>
      <c r="O49" s="197"/>
      <c r="P49" s="197"/>
      <c r="Q49" s="203"/>
      <c r="R49" s="97"/>
    </row>
    <row r="50" spans="1:1153" ht="31.5" customHeight="1">
      <c r="A50" s="105"/>
      <c r="B50" s="220"/>
      <c r="C50" s="200"/>
      <c r="D50" s="202"/>
      <c r="E50" s="222"/>
      <c r="F50" s="176" t="s">
        <v>330</v>
      </c>
      <c r="G50" s="177">
        <v>0</v>
      </c>
      <c r="H50" s="176" t="s">
        <v>414</v>
      </c>
      <c r="I50" s="176" t="s">
        <v>414</v>
      </c>
      <c r="J50" s="176"/>
      <c r="K50" s="197" t="s">
        <v>372</v>
      </c>
      <c r="L50" s="176"/>
      <c r="M50" s="176"/>
      <c r="N50" s="176"/>
      <c r="O50" s="176"/>
      <c r="P50" s="176"/>
      <c r="Q50" s="182"/>
      <c r="R50" s="97"/>
    </row>
    <row r="51" spans="1:1153" ht="136.5" customHeight="1">
      <c r="A51" s="105"/>
      <c r="B51" s="220"/>
      <c r="C51" s="200"/>
      <c r="D51" s="202"/>
      <c r="E51" s="222"/>
      <c r="F51" s="176" t="s">
        <v>72</v>
      </c>
      <c r="G51" s="205">
        <v>857572.95</v>
      </c>
      <c r="H51" s="291" t="s">
        <v>557</v>
      </c>
      <c r="I51" s="197" t="s">
        <v>514</v>
      </c>
      <c r="J51" s="176"/>
      <c r="K51" s="176"/>
      <c r="L51" s="176"/>
      <c r="M51" s="176"/>
      <c r="N51" s="176"/>
      <c r="O51" s="176"/>
      <c r="P51" s="176"/>
      <c r="Q51" s="182"/>
      <c r="R51" s="97"/>
    </row>
    <row r="52" spans="1:1153" ht="83.25" customHeight="1">
      <c r="A52" s="105"/>
      <c r="B52" s="220"/>
      <c r="C52" s="200"/>
      <c r="D52" s="202"/>
      <c r="E52" s="222"/>
      <c r="F52" s="200" t="s">
        <v>331</v>
      </c>
      <c r="G52" s="201">
        <v>106035.6</v>
      </c>
      <c r="H52" s="176" t="s">
        <v>414</v>
      </c>
      <c r="I52" s="176" t="s">
        <v>515</v>
      </c>
      <c r="J52" s="176"/>
      <c r="K52" s="176"/>
      <c r="L52" s="176"/>
      <c r="M52" s="200"/>
      <c r="N52" s="200"/>
      <c r="O52" s="200"/>
      <c r="P52" s="200"/>
      <c r="Q52" s="281"/>
      <c r="R52" s="97"/>
    </row>
    <row r="53" spans="1:1153" ht="81.75" customHeight="1" thickBot="1">
      <c r="A53" s="105"/>
      <c r="B53" s="227"/>
      <c r="C53" s="189"/>
      <c r="D53" s="260"/>
      <c r="E53" s="230"/>
      <c r="F53" s="189" t="s">
        <v>77</v>
      </c>
      <c r="G53" s="193">
        <v>0</v>
      </c>
      <c r="H53" s="191" t="s">
        <v>586</v>
      </c>
      <c r="I53" s="176" t="s">
        <v>414</v>
      </c>
      <c r="J53" s="200"/>
      <c r="K53" s="200"/>
      <c r="L53" s="200" t="s">
        <v>449</v>
      </c>
      <c r="M53" s="189"/>
      <c r="N53" s="189"/>
      <c r="O53" s="189"/>
      <c r="P53" s="189"/>
      <c r="Q53" s="194"/>
      <c r="R53" s="97"/>
    </row>
    <row r="54" spans="1:1153" ht="140.25" customHeight="1">
      <c r="A54" s="108"/>
      <c r="B54" s="165">
        <v>11</v>
      </c>
      <c r="C54" s="166">
        <v>274896</v>
      </c>
      <c r="D54" s="195">
        <v>41597</v>
      </c>
      <c r="E54" s="166" t="s">
        <v>13</v>
      </c>
      <c r="F54" s="168" t="s">
        <v>95</v>
      </c>
      <c r="G54" s="169">
        <v>0</v>
      </c>
      <c r="H54" s="170" t="s">
        <v>359</v>
      </c>
      <c r="I54" s="294" t="s">
        <v>360</v>
      </c>
      <c r="J54" s="168" t="s">
        <v>361</v>
      </c>
      <c r="K54" s="168" t="s">
        <v>362</v>
      </c>
      <c r="L54" s="169">
        <v>60000</v>
      </c>
      <c r="M54" s="168">
        <v>60</v>
      </c>
      <c r="N54" s="168" t="s">
        <v>363</v>
      </c>
      <c r="O54" s="168"/>
      <c r="P54" s="168"/>
      <c r="Q54" s="172"/>
    </row>
    <row r="55" spans="1:1153" ht="77.25" customHeight="1">
      <c r="A55" s="108"/>
      <c r="B55" s="173"/>
      <c r="C55" s="174"/>
      <c r="D55" s="204"/>
      <c r="E55" s="174"/>
      <c r="F55" s="176" t="s">
        <v>72</v>
      </c>
      <c r="G55" s="198">
        <v>0</v>
      </c>
      <c r="H55" s="180" t="s">
        <v>475</v>
      </c>
      <c r="I55" s="235" t="s">
        <v>409</v>
      </c>
      <c r="J55" s="176" t="s">
        <v>311</v>
      </c>
      <c r="K55" s="176" t="s">
        <v>312</v>
      </c>
      <c r="L55" s="177" t="s">
        <v>313</v>
      </c>
      <c r="M55" s="176" t="s">
        <v>314</v>
      </c>
      <c r="N55" s="176" t="s">
        <v>315</v>
      </c>
      <c r="O55" s="177">
        <v>37286.9</v>
      </c>
      <c r="P55" s="176"/>
      <c r="Q55" s="182" t="s">
        <v>385</v>
      </c>
    </row>
    <row r="56" spans="1:1153" s="112" customFormat="1" ht="118.5" customHeight="1" thickBot="1">
      <c r="A56" s="108"/>
      <c r="B56" s="186"/>
      <c r="C56" s="187"/>
      <c r="D56" s="214"/>
      <c r="E56" s="187"/>
      <c r="F56" s="189" t="s">
        <v>77</v>
      </c>
      <c r="G56" s="190">
        <v>0</v>
      </c>
      <c r="H56" s="215" t="s">
        <v>587</v>
      </c>
      <c r="I56" s="180" t="s">
        <v>530</v>
      </c>
      <c r="J56" s="189"/>
      <c r="K56" s="189"/>
      <c r="L56" s="193"/>
      <c r="M56" s="189"/>
      <c r="N56" s="189"/>
      <c r="O56" s="189"/>
      <c r="P56" s="189"/>
      <c r="Q56" s="194"/>
      <c r="R56" s="99"/>
      <c r="S56" s="99"/>
      <c r="T56" s="99"/>
      <c r="U56" s="99"/>
      <c r="V56" s="99"/>
      <c r="W56" s="99"/>
      <c r="X56" s="99"/>
      <c r="Y56" s="99"/>
      <c r="Z56" s="99"/>
      <c r="AA56" s="99"/>
      <c r="AB56" s="99"/>
      <c r="AC56" s="99"/>
      <c r="AD56" s="99"/>
      <c r="AE56" s="99"/>
      <c r="AF56" s="99"/>
      <c r="AG56" s="99"/>
      <c r="AH56" s="99"/>
      <c r="AI56" s="99"/>
      <c r="AJ56" s="99"/>
      <c r="AK56" s="99"/>
      <c r="AL56" s="99"/>
      <c r="AM56" s="99"/>
      <c r="AN56" s="99"/>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115"/>
      <c r="EB56" s="115"/>
      <c r="EC56" s="115"/>
      <c r="ED56" s="115"/>
      <c r="EE56" s="115"/>
      <c r="EF56" s="115"/>
      <c r="EG56" s="115"/>
      <c r="EH56" s="115"/>
      <c r="EI56" s="115"/>
      <c r="EJ56" s="115"/>
      <c r="EK56" s="115"/>
      <c r="EL56" s="115"/>
      <c r="EM56" s="115"/>
      <c r="EN56" s="115"/>
      <c r="EO56" s="115"/>
      <c r="EP56" s="115"/>
      <c r="EQ56" s="115"/>
      <c r="ER56" s="115"/>
      <c r="ES56" s="115"/>
      <c r="ET56" s="115"/>
      <c r="EU56" s="115"/>
      <c r="EV56" s="115"/>
      <c r="EW56" s="115"/>
      <c r="EX56" s="115"/>
      <c r="EY56" s="115"/>
      <c r="EZ56" s="115"/>
      <c r="FA56" s="115"/>
      <c r="FB56" s="115"/>
      <c r="FC56" s="115"/>
      <c r="FD56" s="115"/>
      <c r="FE56" s="115"/>
      <c r="FF56" s="115"/>
      <c r="FG56" s="115"/>
      <c r="FH56" s="115"/>
      <c r="FI56" s="115"/>
      <c r="FJ56" s="115"/>
      <c r="FK56" s="115"/>
      <c r="FL56" s="115"/>
      <c r="FM56" s="115"/>
      <c r="FN56" s="115"/>
      <c r="FO56" s="115"/>
      <c r="FP56" s="115"/>
      <c r="FQ56" s="115"/>
      <c r="FR56" s="115"/>
      <c r="FS56" s="115"/>
      <c r="FT56" s="115"/>
      <c r="FU56" s="115"/>
      <c r="FV56" s="115"/>
      <c r="FW56" s="115"/>
      <c r="FX56" s="115"/>
      <c r="FY56" s="115"/>
      <c r="FZ56" s="115"/>
      <c r="GA56" s="115"/>
      <c r="GB56" s="115"/>
      <c r="GC56" s="115"/>
      <c r="GD56" s="115"/>
      <c r="GE56" s="115"/>
      <c r="GF56" s="115"/>
      <c r="GG56" s="115"/>
      <c r="GH56" s="115"/>
      <c r="GI56" s="115"/>
      <c r="GJ56" s="115"/>
      <c r="GK56" s="115"/>
      <c r="GL56" s="115"/>
      <c r="GM56" s="115"/>
      <c r="GN56" s="115"/>
      <c r="GO56" s="115"/>
      <c r="GP56" s="115"/>
      <c r="GQ56" s="115"/>
      <c r="GR56" s="115"/>
      <c r="GS56" s="115"/>
      <c r="GT56" s="115"/>
      <c r="GU56" s="115"/>
      <c r="GV56" s="115"/>
      <c r="GW56" s="115"/>
      <c r="GX56" s="115"/>
      <c r="GY56" s="115"/>
      <c r="GZ56" s="115"/>
      <c r="HA56" s="115"/>
      <c r="HB56" s="115"/>
      <c r="HC56" s="115"/>
      <c r="HD56" s="115"/>
      <c r="HE56" s="115"/>
      <c r="HF56" s="115"/>
      <c r="HG56" s="115"/>
      <c r="HH56" s="115"/>
      <c r="HI56" s="115"/>
      <c r="HJ56" s="115"/>
      <c r="HK56" s="115"/>
      <c r="HL56" s="115"/>
      <c r="HM56" s="115"/>
      <c r="HN56" s="115"/>
      <c r="HO56" s="115"/>
      <c r="HP56" s="115"/>
      <c r="HQ56" s="115"/>
      <c r="HR56" s="115"/>
      <c r="HS56" s="115"/>
      <c r="HT56" s="115"/>
      <c r="HU56" s="115"/>
      <c r="HV56" s="115"/>
      <c r="HW56" s="115"/>
      <c r="HX56" s="115"/>
      <c r="HY56" s="115"/>
      <c r="HZ56" s="115"/>
      <c r="IA56" s="115"/>
      <c r="IB56" s="115"/>
      <c r="IC56" s="115"/>
      <c r="ID56" s="115"/>
      <c r="IE56" s="115"/>
      <c r="IF56" s="115"/>
      <c r="IG56" s="115"/>
      <c r="IH56" s="115"/>
      <c r="II56" s="115"/>
      <c r="IJ56" s="115"/>
      <c r="IK56" s="115"/>
      <c r="IL56" s="115"/>
      <c r="IM56" s="115"/>
      <c r="IN56" s="115"/>
      <c r="IO56" s="115"/>
      <c r="IP56" s="115"/>
      <c r="IQ56" s="115"/>
      <c r="IR56" s="115"/>
      <c r="IS56" s="115"/>
      <c r="IT56" s="115"/>
      <c r="IU56" s="115"/>
      <c r="IV56" s="115"/>
      <c r="IW56" s="115"/>
      <c r="IX56" s="115"/>
      <c r="IY56" s="115"/>
      <c r="IZ56" s="115"/>
      <c r="JA56" s="115"/>
      <c r="JB56" s="115"/>
      <c r="JC56" s="115"/>
      <c r="JD56" s="115"/>
      <c r="JE56" s="115"/>
      <c r="JF56" s="115"/>
      <c r="JG56" s="115"/>
      <c r="JH56" s="115"/>
      <c r="JI56" s="115"/>
      <c r="JJ56" s="115"/>
      <c r="JK56" s="115"/>
      <c r="JL56" s="115"/>
      <c r="JM56" s="115"/>
      <c r="JN56" s="115"/>
      <c r="JO56" s="115"/>
      <c r="JP56" s="115"/>
      <c r="JQ56" s="115"/>
      <c r="JR56" s="115"/>
      <c r="JS56" s="115"/>
      <c r="JT56" s="115"/>
      <c r="JU56" s="115"/>
      <c r="JV56" s="115"/>
      <c r="JW56" s="115"/>
      <c r="JX56" s="115"/>
      <c r="JY56" s="115"/>
      <c r="JZ56" s="115"/>
      <c r="KA56" s="115"/>
      <c r="KB56" s="115"/>
      <c r="KC56" s="115"/>
      <c r="KD56" s="115"/>
      <c r="KE56" s="115"/>
      <c r="KF56" s="115"/>
      <c r="KG56" s="115"/>
      <c r="KH56" s="115"/>
      <c r="KI56" s="115"/>
      <c r="KJ56" s="115"/>
      <c r="KK56" s="115"/>
      <c r="KL56" s="115"/>
      <c r="KM56" s="115"/>
      <c r="KN56" s="115"/>
      <c r="KO56" s="115"/>
      <c r="KP56" s="115"/>
      <c r="KQ56" s="115"/>
      <c r="KR56" s="115"/>
      <c r="KS56" s="115"/>
      <c r="KT56" s="115"/>
      <c r="KU56" s="115"/>
      <c r="KV56" s="115"/>
      <c r="KW56" s="115"/>
      <c r="KX56" s="115"/>
      <c r="KY56" s="115"/>
      <c r="KZ56" s="115"/>
      <c r="LA56" s="115"/>
      <c r="LB56" s="115"/>
      <c r="LC56" s="115"/>
      <c r="LD56" s="115"/>
      <c r="LE56" s="115"/>
      <c r="LF56" s="115"/>
      <c r="LG56" s="115"/>
      <c r="LH56" s="115"/>
      <c r="LI56" s="115"/>
      <c r="LJ56" s="115"/>
      <c r="LK56" s="115"/>
      <c r="LL56" s="115"/>
      <c r="LM56" s="115"/>
      <c r="LN56" s="115"/>
      <c r="LO56" s="115"/>
      <c r="LP56" s="115"/>
      <c r="LQ56" s="115"/>
      <c r="LR56" s="115"/>
      <c r="LS56" s="115"/>
      <c r="LT56" s="115"/>
      <c r="LU56" s="115"/>
      <c r="LV56" s="115"/>
      <c r="LW56" s="115"/>
      <c r="LX56" s="115"/>
      <c r="LY56" s="115"/>
      <c r="LZ56" s="115"/>
      <c r="MA56" s="115"/>
      <c r="MB56" s="115"/>
      <c r="MC56" s="115"/>
      <c r="MD56" s="115"/>
      <c r="ME56" s="115"/>
      <c r="MF56" s="115"/>
      <c r="MG56" s="115"/>
      <c r="MH56" s="115"/>
      <c r="MI56" s="115"/>
      <c r="MJ56" s="115"/>
      <c r="MK56" s="115"/>
      <c r="ML56" s="115"/>
      <c r="MM56" s="115"/>
      <c r="MN56" s="115"/>
      <c r="MO56" s="115"/>
      <c r="MP56" s="115"/>
      <c r="MQ56" s="115"/>
      <c r="MR56" s="115"/>
      <c r="MS56" s="115"/>
      <c r="MT56" s="115"/>
      <c r="MU56" s="115"/>
      <c r="MV56" s="115"/>
      <c r="MW56" s="115"/>
      <c r="MX56" s="115"/>
      <c r="MY56" s="115"/>
      <c r="MZ56" s="115"/>
      <c r="NA56" s="115"/>
      <c r="NB56" s="115"/>
      <c r="NC56" s="115"/>
      <c r="ND56" s="115"/>
      <c r="NE56" s="115"/>
      <c r="NF56" s="115"/>
      <c r="NG56" s="115"/>
      <c r="NH56" s="115"/>
      <c r="NI56" s="115"/>
      <c r="NJ56" s="115"/>
      <c r="NK56" s="115"/>
      <c r="NL56" s="115"/>
      <c r="NM56" s="115"/>
      <c r="NN56" s="115"/>
      <c r="NO56" s="115"/>
      <c r="NP56" s="115"/>
      <c r="NQ56" s="115"/>
      <c r="NR56" s="115"/>
      <c r="NS56" s="115"/>
      <c r="NT56" s="115"/>
      <c r="NU56" s="115"/>
      <c r="NV56" s="115"/>
      <c r="NW56" s="115"/>
      <c r="NX56" s="115"/>
      <c r="NY56" s="115"/>
      <c r="NZ56" s="115"/>
      <c r="OA56" s="115"/>
      <c r="OB56" s="115"/>
      <c r="OC56" s="115"/>
      <c r="OD56" s="115"/>
      <c r="OE56" s="115"/>
      <c r="OF56" s="115"/>
      <c r="OG56" s="115"/>
      <c r="OH56" s="115"/>
      <c r="OI56" s="115"/>
      <c r="OJ56" s="115"/>
      <c r="OK56" s="115"/>
      <c r="OL56" s="115"/>
      <c r="OM56" s="115"/>
      <c r="ON56" s="115"/>
      <c r="OO56" s="115"/>
      <c r="OP56" s="115"/>
      <c r="OQ56" s="115"/>
      <c r="OR56" s="115"/>
      <c r="OS56" s="115"/>
      <c r="OT56" s="115"/>
      <c r="OU56" s="115"/>
      <c r="OV56" s="115"/>
      <c r="OW56" s="115"/>
      <c r="OX56" s="115"/>
      <c r="OY56" s="115"/>
      <c r="OZ56" s="115"/>
      <c r="PA56" s="115"/>
      <c r="PB56" s="115"/>
      <c r="PC56" s="115"/>
      <c r="PD56" s="115"/>
      <c r="PE56" s="115"/>
      <c r="PF56" s="115"/>
      <c r="PG56" s="115"/>
      <c r="PH56" s="115"/>
      <c r="PI56" s="115"/>
      <c r="PJ56" s="115"/>
      <c r="PK56" s="115"/>
      <c r="PL56" s="115"/>
      <c r="PM56" s="115"/>
      <c r="PN56" s="115"/>
      <c r="PO56" s="115"/>
      <c r="PP56" s="115"/>
      <c r="PQ56" s="115"/>
      <c r="PR56" s="115"/>
      <c r="PS56" s="115"/>
      <c r="PT56" s="115"/>
      <c r="PU56" s="115"/>
      <c r="PV56" s="115"/>
      <c r="PW56" s="115"/>
      <c r="PX56" s="115"/>
      <c r="PY56" s="115"/>
      <c r="PZ56" s="115"/>
      <c r="QA56" s="115"/>
      <c r="QB56" s="115"/>
      <c r="QC56" s="115"/>
      <c r="QD56" s="115"/>
      <c r="QE56" s="115"/>
      <c r="QF56" s="115"/>
      <c r="QG56" s="115"/>
      <c r="QH56" s="115"/>
      <c r="QI56" s="115"/>
      <c r="QJ56" s="115"/>
      <c r="QK56" s="115"/>
      <c r="QL56" s="115"/>
      <c r="QM56" s="115"/>
      <c r="QN56" s="115"/>
      <c r="QO56" s="115"/>
      <c r="QP56" s="115"/>
      <c r="QQ56" s="115"/>
      <c r="QR56" s="115"/>
      <c r="QS56" s="115"/>
      <c r="QT56" s="115"/>
      <c r="QU56" s="115"/>
      <c r="QV56" s="115"/>
      <c r="QW56" s="115"/>
      <c r="QX56" s="115"/>
      <c r="QY56" s="115"/>
      <c r="QZ56" s="115"/>
      <c r="RA56" s="115"/>
      <c r="RB56" s="115"/>
      <c r="RC56" s="115"/>
      <c r="RD56" s="115"/>
      <c r="RE56" s="115"/>
      <c r="RF56" s="115"/>
      <c r="RG56" s="115"/>
      <c r="RH56" s="115"/>
      <c r="RI56" s="115"/>
      <c r="RJ56" s="115"/>
      <c r="RK56" s="115"/>
      <c r="RL56" s="115"/>
      <c r="RM56" s="115"/>
      <c r="RN56" s="115"/>
      <c r="RO56" s="115"/>
      <c r="RP56" s="115"/>
      <c r="RQ56" s="115"/>
      <c r="RR56" s="115"/>
      <c r="RS56" s="115"/>
      <c r="RT56" s="115"/>
      <c r="RU56" s="115"/>
      <c r="RV56" s="115"/>
      <c r="RW56" s="115"/>
      <c r="RX56" s="115"/>
      <c r="RY56" s="115"/>
      <c r="RZ56" s="115"/>
      <c r="SA56" s="115"/>
      <c r="SB56" s="115"/>
      <c r="SC56" s="115"/>
      <c r="SD56" s="115"/>
      <c r="SE56" s="115"/>
      <c r="SF56" s="115"/>
      <c r="SG56" s="115"/>
      <c r="SH56" s="115"/>
      <c r="SI56" s="115"/>
      <c r="SJ56" s="115"/>
      <c r="SK56" s="115"/>
      <c r="SL56" s="115"/>
      <c r="SM56" s="115"/>
      <c r="SN56" s="115"/>
      <c r="SO56" s="115"/>
      <c r="SP56" s="115"/>
      <c r="SQ56" s="115"/>
      <c r="SR56" s="115"/>
      <c r="SS56" s="115"/>
      <c r="ST56" s="115"/>
      <c r="SU56" s="115"/>
      <c r="SV56" s="115"/>
      <c r="SW56" s="115"/>
      <c r="SX56" s="115"/>
      <c r="SY56" s="115"/>
      <c r="SZ56" s="115"/>
      <c r="TA56" s="115"/>
      <c r="TB56" s="115"/>
      <c r="TC56" s="115"/>
      <c r="TD56" s="115"/>
      <c r="TE56" s="115"/>
      <c r="TF56" s="115"/>
      <c r="TG56" s="115"/>
      <c r="TH56" s="115"/>
      <c r="TI56" s="115"/>
      <c r="TJ56" s="115"/>
      <c r="TK56" s="115"/>
      <c r="TL56" s="115"/>
      <c r="TM56" s="115"/>
      <c r="TN56" s="115"/>
      <c r="TO56" s="115"/>
      <c r="TP56" s="115"/>
      <c r="TQ56" s="115"/>
      <c r="TR56" s="115"/>
      <c r="TS56" s="115"/>
      <c r="TT56" s="115"/>
      <c r="TU56" s="115"/>
      <c r="TV56" s="115"/>
      <c r="TW56" s="115"/>
      <c r="TX56" s="115"/>
      <c r="TY56" s="115"/>
      <c r="TZ56" s="115"/>
      <c r="UA56" s="115"/>
      <c r="UB56" s="115"/>
      <c r="UC56" s="115"/>
      <c r="UD56" s="115"/>
      <c r="UE56" s="115"/>
      <c r="UF56" s="115"/>
      <c r="UG56" s="115"/>
      <c r="UH56" s="115"/>
      <c r="UI56" s="115"/>
      <c r="UJ56" s="115"/>
      <c r="UK56" s="115"/>
      <c r="UL56" s="115"/>
      <c r="UM56" s="115"/>
      <c r="UN56" s="115"/>
      <c r="UO56" s="115"/>
      <c r="UP56" s="115"/>
      <c r="UQ56" s="115"/>
      <c r="UR56" s="115"/>
      <c r="US56" s="115"/>
      <c r="UT56" s="115"/>
      <c r="UU56" s="115"/>
      <c r="UV56" s="115"/>
      <c r="UW56" s="115"/>
      <c r="UX56" s="115"/>
      <c r="UY56" s="115"/>
      <c r="UZ56" s="115"/>
      <c r="VA56" s="115"/>
      <c r="VB56" s="115"/>
      <c r="VC56" s="115"/>
      <c r="VD56" s="115"/>
      <c r="VE56" s="115"/>
      <c r="VF56" s="115"/>
      <c r="VG56" s="115"/>
      <c r="VH56" s="115"/>
      <c r="VI56" s="115"/>
      <c r="VJ56" s="115"/>
      <c r="VK56" s="115"/>
      <c r="VL56" s="115"/>
      <c r="VM56" s="115"/>
      <c r="VN56" s="115"/>
      <c r="VO56" s="115"/>
      <c r="VP56" s="115"/>
      <c r="VQ56" s="115"/>
      <c r="VR56" s="115"/>
      <c r="VS56" s="115"/>
      <c r="VT56" s="115"/>
      <c r="VU56" s="115"/>
      <c r="VV56" s="115"/>
      <c r="VW56" s="115"/>
      <c r="VX56" s="115"/>
      <c r="VY56" s="115"/>
      <c r="VZ56" s="115"/>
      <c r="WA56" s="115"/>
      <c r="WB56" s="115"/>
      <c r="WC56" s="115"/>
      <c r="WD56" s="115"/>
      <c r="WE56" s="115"/>
      <c r="WF56" s="115"/>
      <c r="WG56" s="115"/>
      <c r="WH56" s="115"/>
      <c r="WI56" s="115"/>
      <c r="WJ56" s="115"/>
      <c r="WK56" s="115"/>
      <c r="WL56" s="115"/>
      <c r="WM56" s="115"/>
      <c r="WN56" s="115"/>
      <c r="WO56" s="115"/>
      <c r="WP56" s="115"/>
      <c r="WQ56" s="115"/>
      <c r="WR56" s="115"/>
      <c r="WS56" s="115"/>
      <c r="WT56" s="115"/>
      <c r="WU56" s="115"/>
      <c r="WV56" s="115"/>
      <c r="WW56" s="115"/>
      <c r="WX56" s="115"/>
      <c r="WY56" s="115"/>
      <c r="WZ56" s="115"/>
      <c r="XA56" s="115"/>
      <c r="XB56" s="115"/>
      <c r="XC56" s="115"/>
      <c r="XD56" s="115"/>
      <c r="XE56" s="115"/>
      <c r="XF56" s="115"/>
      <c r="XG56" s="115"/>
      <c r="XH56" s="115"/>
      <c r="XI56" s="115"/>
      <c r="XJ56" s="115"/>
      <c r="XK56" s="115"/>
      <c r="XL56" s="115"/>
      <c r="XM56" s="115"/>
      <c r="XN56" s="115"/>
      <c r="XO56" s="115"/>
      <c r="XP56" s="115"/>
      <c r="XQ56" s="115"/>
      <c r="XR56" s="115"/>
      <c r="XS56" s="115"/>
      <c r="XT56" s="115"/>
      <c r="XU56" s="115"/>
      <c r="XV56" s="115"/>
      <c r="XW56" s="115"/>
      <c r="XX56" s="115"/>
      <c r="XY56" s="115"/>
      <c r="XZ56" s="115"/>
      <c r="YA56" s="115"/>
      <c r="YB56" s="115"/>
      <c r="YC56" s="115"/>
      <c r="YD56" s="115"/>
      <c r="YE56" s="115"/>
      <c r="YF56" s="115"/>
      <c r="YG56" s="115"/>
      <c r="YH56" s="115"/>
      <c r="YI56" s="115"/>
      <c r="YJ56" s="115"/>
      <c r="YK56" s="115"/>
      <c r="YL56" s="115"/>
      <c r="YM56" s="115"/>
      <c r="YN56" s="115"/>
      <c r="YO56" s="115"/>
      <c r="YP56" s="115"/>
      <c r="YQ56" s="115"/>
      <c r="YR56" s="115"/>
      <c r="YS56" s="115"/>
      <c r="YT56" s="115"/>
      <c r="YU56" s="115"/>
      <c r="YV56" s="115"/>
      <c r="YW56" s="115"/>
      <c r="YX56" s="115"/>
      <c r="YY56" s="115"/>
      <c r="YZ56" s="115"/>
      <c r="ZA56" s="115"/>
      <c r="ZB56" s="115"/>
      <c r="ZC56" s="115"/>
      <c r="ZD56" s="115"/>
      <c r="ZE56" s="115"/>
      <c r="ZF56" s="115"/>
      <c r="ZG56" s="115"/>
      <c r="ZH56" s="115"/>
      <c r="ZI56" s="115"/>
      <c r="ZJ56" s="115"/>
      <c r="ZK56" s="115"/>
      <c r="ZL56" s="115"/>
      <c r="ZM56" s="115"/>
      <c r="ZN56" s="115"/>
      <c r="ZO56" s="115"/>
      <c r="ZP56" s="115"/>
      <c r="ZQ56" s="115"/>
      <c r="ZR56" s="115"/>
      <c r="ZS56" s="115"/>
      <c r="ZT56" s="115"/>
      <c r="ZU56" s="115"/>
      <c r="ZV56" s="115"/>
      <c r="ZW56" s="115"/>
      <c r="ZX56" s="115"/>
      <c r="ZY56" s="115"/>
      <c r="ZZ56" s="115"/>
      <c r="AAA56" s="115"/>
      <c r="AAB56" s="115"/>
      <c r="AAC56" s="115"/>
      <c r="AAD56" s="115"/>
      <c r="AAE56" s="115"/>
      <c r="AAF56" s="115"/>
      <c r="AAG56" s="115"/>
      <c r="AAH56" s="115"/>
      <c r="AAI56" s="115"/>
      <c r="AAJ56" s="115"/>
      <c r="AAK56" s="115"/>
      <c r="AAL56" s="115"/>
      <c r="AAM56" s="115"/>
      <c r="AAN56" s="115"/>
      <c r="AAO56" s="115"/>
      <c r="AAP56" s="115"/>
      <c r="AAQ56" s="115"/>
      <c r="AAR56" s="115"/>
      <c r="AAS56" s="115"/>
      <c r="AAT56" s="115"/>
      <c r="AAU56" s="115"/>
      <c r="AAV56" s="115"/>
      <c r="AAW56" s="115"/>
      <c r="AAX56" s="115"/>
      <c r="AAY56" s="115"/>
      <c r="AAZ56" s="115"/>
      <c r="ABA56" s="115"/>
      <c r="ABB56" s="115"/>
      <c r="ABC56" s="115"/>
      <c r="ABD56" s="115"/>
      <c r="ABE56" s="115"/>
      <c r="ABF56" s="115"/>
      <c r="ABG56" s="115"/>
      <c r="ABH56" s="115"/>
      <c r="ABI56" s="115"/>
      <c r="ABJ56" s="115"/>
      <c r="ABK56" s="115"/>
      <c r="ABL56" s="115"/>
      <c r="ABM56" s="115"/>
      <c r="ABN56" s="115"/>
      <c r="ABO56" s="115"/>
      <c r="ABP56" s="115"/>
      <c r="ABQ56" s="115"/>
      <c r="ABR56" s="115"/>
      <c r="ABS56" s="115"/>
      <c r="ABT56" s="115"/>
      <c r="ABU56" s="115"/>
      <c r="ABV56" s="115"/>
      <c r="ABW56" s="115"/>
      <c r="ABX56" s="115"/>
      <c r="ABY56" s="115"/>
      <c r="ABZ56" s="115"/>
      <c r="ACA56" s="115"/>
      <c r="ACB56" s="115"/>
      <c r="ACC56" s="115"/>
      <c r="ACD56" s="115"/>
      <c r="ACE56" s="115"/>
      <c r="ACF56" s="115"/>
      <c r="ACG56" s="115"/>
      <c r="ACH56" s="115"/>
      <c r="ACI56" s="115"/>
      <c r="ACJ56" s="115"/>
      <c r="ACK56" s="115"/>
      <c r="ACL56" s="115"/>
      <c r="ACM56" s="115"/>
      <c r="ACN56" s="115"/>
      <c r="ACO56" s="115"/>
      <c r="ACP56" s="115"/>
      <c r="ACQ56" s="115"/>
      <c r="ACR56" s="115"/>
      <c r="ACS56" s="115"/>
      <c r="ACT56" s="115"/>
      <c r="ACU56" s="115"/>
      <c r="ACV56" s="115"/>
      <c r="ACW56" s="115"/>
      <c r="ACX56" s="115"/>
      <c r="ACY56" s="115"/>
      <c r="ACZ56" s="115"/>
      <c r="ADA56" s="115"/>
      <c r="ADB56" s="115"/>
      <c r="ADC56" s="115"/>
      <c r="ADD56" s="115"/>
      <c r="ADE56" s="115"/>
      <c r="ADF56" s="115"/>
      <c r="ADG56" s="115"/>
      <c r="ADH56" s="115"/>
      <c r="ADI56" s="115"/>
      <c r="ADJ56" s="115"/>
      <c r="ADK56" s="115"/>
      <c r="ADL56" s="115"/>
      <c r="ADM56" s="115"/>
      <c r="ADN56" s="115"/>
      <c r="ADO56" s="115"/>
      <c r="ADP56" s="115"/>
      <c r="ADQ56" s="115"/>
      <c r="ADR56" s="115"/>
      <c r="ADS56" s="115"/>
      <c r="ADT56" s="115"/>
      <c r="ADU56" s="115"/>
      <c r="ADV56" s="115"/>
      <c r="ADW56" s="115"/>
      <c r="ADX56" s="115"/>
      <c r="ADY56" s="115"/>
      <c r="ADZ56" s="115"/>
      <c r="AEA56" s="115"/>
      <c r="AEB56" s="115"/>
      <c r="AEC56" s="115"/>
      <c r="AED56" s="115"/>
      <c r="AEE56" s="115"/>
      <c r="AEF56" s="115"/>
      <c r="AEG56" s="115"/>
      <c r="AEH56" s="115"/>
      <c r="AEI56" s="115"/>
      <c r="AEJ56" s="115"/>
      <c r="AEK56" s="115"/>
      <c r="AEL56" s="115"/>
      <c r="AEM56" s="115"/>
      <c r="AEN56" s="115"/>
      <c r="AEO56" s="115"/>
      <c r="AEP56" s="115"/>
      <c r="AEQ56" s="115"/>
      <c r="AER56" s="115"/>
      <c r="AES56" s="115"/>
      <c r="AET56" s="115"/>
      <c r="AEU56" s="115"/>
      <c r="AEV56" s="115"/>
      <c r="AEW56" s="115"/>
      <c r="AEX56" s="115"/>
      <c r="AEY56" s="115"/>
      <c r="AEZ56" s="115"/>
      <c r="AFA56" s="115"/>
      <c r="AFB56" s="115"/>
      <c r="AFC56" s="115"/>
      <c r="AFD56" s="115"/>
      <c r="AFE56" s="115"/>
      <c r="AFF56" s="115"/>
      <c r="AFG56" s="115"/>
      <c r="AFH56" s="115"/>
      <c r="AFI56" s="115"/>
      <c r="AFJ56" s="115"/>
      <c r="AFK56" s="115"/>
      <c r="AFL56" s="115"/>
      <c r="AFM56" s="115"/>
      <c r="AFN56" s="115"/>
      <c r="AFO56" s="115"/>
      <c r="AFP56" s="115"/>
      <c r="AFQ56" s="115"/>
      <c r="AFR56" s="115"/>
      <c r="AFS56" s="115"/>
      <c r="AFT56" s="115"/>
      <c r="AFU56" s="115"/>
      <c r="AFV56" s="115"/>
      <c r="AFW56" s="115"/>
      <c r="AFX56" s="115"/>
      <c r="AFY56" s="115"/>
      <c r="AFZ56" s="115"/>
      <c r="AGA56" s="115"/>
      <c r="AGB56" s="115"/>
      <c r="AGC56" s="115"/>
      <c r="AGD56" s="115"/>
      <c r="AGE56" s="115"/>
      <c r="AGF56" s="115"/>
      <c r="AGG56" s="115"/>
      <c r="AGH56" s="115"/>
      <c r="AGI56" s="115"/>
      <c r="AGJ56" s="115"/>
      <c r="AGK56" s="115"/>
      <c r="AGL56" s="115"/>
      <c r="AGM56" s="115"/>
      <c r="AGN56" s="115"/>
      <c r="AGO56" s="115"/>
      <c r="AGP56" s="115"/>
      <c r="AGQ56" s="115"/>
      <c r="AGR56" s="115"/>
      <c r="AGS56" s="115"/>
      <c r="AGT56" s="115"/>
      <c r="AGU56" s="115"/>
      <c r="AGV56" s="115"/>
      <c r="AGW56" s="115"/>
      <c r="AGX56" s="115"/>
      <c r="AGY56" s="115"/>
      <c r="AGZ56" s="115"/>
      <c r="AHA56" s="115"/>
      <c r="AHB56" s="115"/>
      <c r="AHC56" s="115"/>
      <c r="AHD56" s="115"/>
      <c r="AHE56" s="115"/>
      <c r="AHF56" s="115"/>
      <c r="AHG56" s="115"/>
      <c r="AHH56" s="115"/>
      <c r="AHI56" s="115"/>
      <c r="AHJ56" s="115"/>
      <c r="AHK56" s="115"/>
      <c r="AHL56" s="115"/>
      <c r="AHM56" s="115"/>
      <c r="AHN56" s="115"/>
      <c r="AHO56" s="115"/>
      <c r="AHP56" s="115"/>
      <c r="AHQ56" s="115"/>
      <c r="AHR56" s="115"/>
      <c r="AHS56" s="115"/>
      <c r="AHT56" s="115"/>
      <c r="AHU56" s="115"/>
      <c r="AHV56" s="115"/>
      <c r="AHW56" s="115"/>
      <c r="AHX56" s="115"/>
      <c r="AHY56" s="115"/>
      <c r="AHZ56" s="115"/>
      <c r="AIA56" s="115"/>
      <c r="AIB56" s="115"/>
      <c r="AIC56" s="115"/>
      <c r="AID56" s="115"/>
      <c r="AIE56" s="115"/>
      <c r="AIF56" s="115"/>
      <c r="AIG56" s="115"/>
      <c r="AIH56" s="115"/>
      <c r="AII56" s="115"/>
      <c r="AIJ56" s="115"/>
      <c r="AIK56" s="115"/>
      <c r="AIL56" s="115"/>
      <c r="AIM56" s="115"/>
      <c r="AIN56" s="115"/>
      <c r="AIO56" s="115"/>
      <c r="AIP56" s="115"/>
      <c r="AIQ56" s="115"/>
      <c r="AIR56" s="115"/>
      <c r="AIS56" s="115"/>
      <c r="AIT56" s="115"/>
      <c r="AIU56" s="115"/>
      <c r="AIV56" s="115"/>
      <c r="AIW56" s="115"/>
      <c r="AIX56" s="115"/>
      <c r="AIY56" s="115"/>
      <c r="AIZ56" s="115"/>
      <c r="AJA56" s="115"/>
      <c r="AJB56" s="115"/>
      <c r="AJC56" s="115"/>
      <c r="AJD56" s="115"/>
      <c r="AJE56" s="115"/>
      <c r="AJF56" s="115"/>
      <c r="AJG56" s="115"/>
      <c r="AJH56" s="115"/>
      <c r="AJI56" s="115"/>
      <c r="AJJ56" s="115"/>
      <c r="AJK56" s="115"/>
      <c r="AJL56" s="115"/>
      <c r="AJM56" s="115"/>
      <c r="AJN56" s="115"/>
      <c r="AJO56" s="115"/>
      <c r="AJP56" s="115"/>
      <c r="AJQ56" s="115"/>
      <c r="AJR56" s="115"/>
      <c r="AJS56" s="115"/>
      <c r="AJT56" s="115"/>
      <c r="AJU56" s="115"/>
      <c r="AJV56" s="115"/>
      <c r="AJW56" s="115"/>
      <c r="AJX56" s="115"/>
      <c r="AJY56" s="115"/>
      <c r="AJZ56" s="115"/>
      <c r="AKA56" s="115"/>
      <c r="AKB56" s="115"/>
      <c r="AKC56" s="115"/>
      <c r="AKD56" s="115"/>
      <c r="AKE56" s="115"/>
      <c r="AKF56" s="115"/>
      <c r="AKG56" s="115"/>
      <c r="AKH56" s="115"/>
      <c r="AKI56" s="115"/>
      <c r="AKJ56" s="115"/>
      <c r="AKK56" s="115"/>
      <c r="AKL56" s="115"/>
      <c r="AKM56" s="115"/>
      <c r="AKN56" s="115"/>
      <c r="AKO56" s="115"/>
      <c r="AKP56" s="115"/>
      <c r="AKQ56" s="115"/>
      <c r="AKR56" s="115"/>
      <c r="AKS56" s="115"/>
      <c r="AKT56" s="115"/>
      <c r="AKU56" s="115"/>
      <c r="AKV56" s="115"/>
      <c r="AKW56" s="115"/>
      <c r="AKX56" s="115"/>
      <c r="AKY56" s="115"/>
      <c r="AKZ56" s="115"/>
      <c r="ALA56" s="115"/>
      <c r="ALB56" s="115"/>
      <c r="ALC56" s="115"/>
      <c r="ALD56" s="115"/>
      <c r="ALE56" s="115"/>
      <c r="ALF56" s="115"/>
      <c r="ALG56" s="115"/>
      <c r="ALH56" s="115"/>
      <c r="ALI56" s="115"/>
      <c r="ALJ56" s="115"/>
      <c r="ALK56" s="115"/>
      <c r="ALL56" s="115"/>
      <c r="ALM56" s="115"/>
      <c r="ALN56" s="115"/>
      <c r="ALO56" s="115"/>
      <c r="ALP56" s="115"/>
      <c r="ALQ56" s="115"/>
      <c r="ALR56" s="115"/>
      <c r="ALS56" s="115"/>
      <c r="ALT56" s="115"/>
      <c r="ALU56" s="115"/>
      <c r="ALV56" s="115"/>
      <c r="ALW56" s="115"/>
      <c r="ALX56" s="115"/>
      <c r="ALY56" s="115"/>
      <c r="ALZ56" s="115"/>
      <c r="AMA56" s="115"/>
      <c r="AMB56" s="115"/>
      <c r="AMC56" s="115"/>
      <c r="AMD56" s="115"/>
      <c r="AME56" s="115"/>
      <c r="AMF56" s="115"/>
      <c r="AMG56" s="115"/>
      <c r="AMH56" s="115"/>
      <c r="AMI56" s="115"/>
      <c r="AMJ56" s="115"/>
      <c r="AMK56" s="115"/>
      <c r="AML56" s="115"/>
      <c r="AMM56" s="115"/>
      <c r="AMN56" s="115"/>
      <c r="AMO56" s="115"/>
      <c r="AMP56" s="115"/>
      <c r="AMQ56" s="115"/>
      <c r="AMR56" s="115"/>
      <c r="AMS56" s="115"/>
      <c r="AMT56" s="115"/>
      <c r="AMU56" s="115"/>
      <c r="AMV56" s="115"/>
      <c r="AMW56" s="115"/>
      <c r="AMX56" s="115"/>
      <c r="AMY56" s="115"/>
      <c r="AMZ56" s="115"/>
      <c r="ANA56" s="115"/>
      <c r="ANB56" s="115"/>
      <c r="ANC56" s="115"/>
      <c r="AND56" s="115"/>
      <c r="ANE56" s="115"/>
      <c r="ANF56" s="115"/>
      <c r="ANG56" s="115"/>
      <c r="ANH56" s="115"/>
      <c r="ANI56" s="115"/>
      <c r="ANJ56" s="115"/>
      <c r="ANK56" s="115"/>
      <c r="ANL56" s="115"/>
      <c r="ANM56" s="115"/>
      <c r="ANN56" s="115"/>
      <c r="ANO56" s="115"/>
      <c r="ANP56" s="115"/>
      <c r="ANQ56" s="115"/>
      <c r="ANR56" s="115"/>
      <c r="ANS56" s="115"/>
      <c r="ANT56" s="115"/>
      <c r="ANU56" s="115"/>
      <c r="ANV56" s="115"/>
      <c r="ANW56" s="115"/>
      <c r="ANX56" s="115"/>
      <c r="ANY56" s="115"/>
      <c r="ANZ56" s="115"/>
      <c r="AOA56" s="115"/>
      <c r="AOB56" s="115"/>
      <c r="AOC56" s="115"/>
      <c r="AOD56" s="115"/>
      <c r="AOE56" s="115"/>
      <c r="AOF56" s="115"/>
      <c r="AOG56" s="115"/>
      <c r="AOH56" s="115"/>
      <c r="AOI56" s="115"/>
      <c r="AOJ56" s="115"/>
      <c r="AOK56" s="115"/>
      <c r="AOL56" s="115"/>
      <c r="AOM56" s="115"/>
      <c r="AON56" s="115"/>
      <c r="AOO56" s="115"/>
      <c r="AOP56" s="115"/>
      <c r="AOQ56" s="115"/>
      <c r="AOR56" s="115"/>
      <c r="AOS56" s="115"/>
      <c r="AOT56" s="115"/>
      <c r="AOU56" s="115"/>
      <c r="AOV56" s="115"/>
      <c r="AOW56" s="115"/>
      <c r="AOX56" s="115"/>
      <c r="AOY56" s="115"/>
      <c r="AOZ56" s="115"/>
      <c r="APA56" s="115"/>
      <c r="APB56" s="115"/>
      <c r="APC56" s="115"/>
      <c r="APD56" s="115"/>
      <c r="APE56" s="115"/>
      <c r="APF56" s="115"/>
      <c r="APG56" s="115"/>
      <c r="APH56" s="115"/>
      <c r="API56" s="115"/>
      <c r="APJ56" s="115"/>
      <c r="APK56" s="115"/>
      <c r="APL56" s="115"/>
      <c r="APM56" s="115"/>
      <c r="APN56" s="115"/>
      <c r="APO56" s="115"/>
      <c r="APP56" s="115"/>
      <c r="APQ56" s="115"/>
      <c r="APR56" s="115"/>
      <c r="APS56" s="115"/>
      <c r="APT56" s="115"/>
      <c r="APU56" s="115"/>
      <c r="APV56" s="115"/>
      <c r="APW56" s="115"/>
      <c r="APX56" s="115"/>
      <c r="APY56" s="115"/>
      <c r="APZ56" s="115"/>
      <c r="AQA56" s="115"/>
      <c r="AQB56" s="115"/>
      <c r="AQC56" s="115"/>
      <c r="AQD56" s="115"/>
      <c r="AQE56" s="115"/>
      <c r="AQF56" s="115"/>
      <c r="AQG56" s="115"/>
      <c r="AQH56" s="115"/>
      <c r="AQI56" s="115"/>
      <c r="AQJ56" s="115"/>
      <c r="AQK56" s="115"/>
      <c r="AQL56" s="115"/>
      <c r="AQM56" s="115"/>
      <c r="AQN56" s="115"/>
      <c r="AQO56" s="115"/>
      <c r="AQP56" s="115"/>
      <c r="AQQ56" s="115"/>
      <c r="AQR56" s="115"/>
      <c r="AQS56" s="115"/>
      <c r="AQT56" s="115"/>
      <c r="AQU56" s="115"/>
      <c r="AQV56" s="115"/>
      <c r="AQW56" s="115"/>
      <c r="AQX56" s="115"/>
      <c r="AQY56" s="115"/>
      <c r="AQZ56" s="115"/>
      <c r="ARA56" s="115"/>
      <c r="ARB56" s="115"/>
      <c r="ARC56" s="115"/>
      <c r="ARD56" s="115"/>
      <c r="ARE56" s="115"/>
      <c r="ARF56" s="115"/>
      <c r="ARG56" s="115"/>
      <c r="ARH56" s="115"/>
      <c r="ARI56" s="115"/>
    </row>
    <row r="57" spans="1:1153" ht="57" customHeight="1">
      <c r="A57" s="108"/>
      <c r="B57" s="165">
        <v>12</v>
      </c>
      <c r="C57" s="168" t="s">
        <v>61</v>
      </c>
      <c r="D57" s="168" t="s">
        <v>61</v>
      </c>
      <c r="E57" s="166" t="s">
        <v>0</v>
      </c>
      <c r="F57" s="168" t="s">
        <v>72</v>
      </c>
      <c r="G57" s="169">
        <v>0</v>
      </c>
      <c r="H57" s="170" t="s">
        <v>497</v>
      </c>
      <c r="I57" s="168"/>
      <c r="J57" s="168" t="s">
        <v>304</v>
      </c>
      <c r="K57" s="168" t="s">
        <v>305</v>
      </c>
      <c r="L57" s="169">
        <v>50992898.149999999</v>
      </c>
      <c r="M57" s="168" t="s">
        <v>306</v>
      </c>
      <c r="N57" s="171">
        <v>41809</v>
      </c>
      <c r="O57" s="169">
        <v>4145633.99</v>
      </c>
      <c r="P57" s="176" t="s">
        <v>535</v>
      </c>
      <c r="Q57" s="295"/>
      <c r="R57" s="97"/>
    </row>
    <row r="58" spans="1:1153" s="112" customFormat="1" ht="132" customHeight="1" thickBot="1">
      <c r="A58" s="108"/>
      <c r="B58" s="186"/>
      <c r="C58" s="189"/>
      <c r="D58" s="189"/>
      <c r="E58" s="187"/>
      <c r="F58" s="189" t="s">
        <v>77</v>
      </c>
      <c r="G58" s="190">
        <v>76970</v>
      </c>
      <c r="H58" s="296" t="s">
        <v>588</v>
      </c>
      <c r="I58" s="297" t="s">
        <v>482</v>
      </c>
      <c r="J58" s="298"/>
      <c r="K58" s="189"/>
      <c r="L58" s="193"/>
      <c r="M58" s="189"/>
      <c r="N58" s="260"/>
      <c r="O58" s="193"/>
      <c r="P58" s="299"/>
      <c r="Q58" s="300"/>
      <c r="R58" s="97"/>
      <c r="S58" s="99"/>
      <c r="T58" s="99"/>
      <c r="U58" s="99"/>
      <c r="V58" s="99"/>
      <c r="W58" s="99"/>
      <c r="X58" s="99"/>
      <c r="Y58" s="99"/>
      <c r="Z58" s="99"/>
      <c r="AA58" s="99"/>
      <c r="AB58" s="99"/>
      <c r="AC58" s="99"/>
      <c r="AD58" s="99"/>
      <c r="AE58" s="99"/>
      <c r="AF58" s="99"/>
      <c r="AG58" s="99"/>
      <c r="AH58" s="99"/>
      <c r="AI58" s="99"/>
      <c r="AJ58" s="99"/>
      <c r="AK58" s="99"/>
      <c r="AL58" s="99"/>
      <c r="AM58" s="99"/>
      <c r="AN58" s="99"/>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c r="EN58" s="115"/>
      <c r="EO58" s="115"/>
      <c r="EP58" s="115"/>
      <c r="EQ58" s="115"/>
      <c r="ER58" s="115"/>
      <c r="ES58" s="115"/>
      <c r="ET58" s="115"/>
      <c r="EU58" s="115"/>
      <c r="EV58" s="115"/>
      <c r="EW58" s="115"/>
      <c r="EX58" s="115"/>
      <c r="EY58" s="115"/>
      <c r="EZ58" s="115"/>
      <c r="FA58" s="115"/>
      <c r="FB58" s="115"/>
      <c r="FC58" s="115"/>
      <c r="FD58" s="115"/>
      <c r="FE58" s="115"/>
      <c r="FF58" s="115"/>
      <c r="FG58" s="115"/>
      <c r="FH58" s="115"/>
      <c r="FI58" s="115"/>
      <c r="FJ58" s="115"/>
      <c r="FK58" s="115"/>
      <c r="FL58" s="115"/>
      <c r="FM58" s="115"/>
      <c r="FN58" s="115"/>
      <c r="FO58" s="115"/>
      <c r="FP58" s="115"/>
      <c r="FQ58" s="115"/>
      <c r="FR58" s="115"/>
      <c r="FS58" s="115"/>
      <c r="FT58" s="115"/>
      <c r="FU58" s="115"/>
      <c r="FV58" s="115"/>
      <c r="FW58" s="115"/>
      <c r="FX58" s="115"/>
      <c r="FY58" s="115"/>
      <c r="FZ58" s="115"/>
      <c r="GA58" s="115"/>
      <c r="GB58" s="115"/>
      <c r="GC58" s="115"/>
      <c r="GD58" s="115"/>
      <c r="GE58" s="115"/>
      <c r="GF58" s="115"/>
      <c r="GG58" s="115"/>
      <c r="GH58" s="115"/>
      <c r="GI58" s="115"/>
      <c r="GJ58" s="115"/>
      <c r="GK58" s="115"/>
      <c r="GL58" s="115"/>
      <c r="GM58" s="115"/>
      <c r="GN58" s="115"/>
      <c r="GO58" s="115"/>
      <c r="GP58" s="115"/>
      <c r="GQ58" s="115"/>
      <c r="GR58" s="115"/>
      <c r="GS58" s="115"/>
      <c r="GT58" s="115"/>
      <c r="GU58" s="115"/>
      <c r="GV58" s="115"/>
      <c r="GW58" s="115"/>
      <c r="GX58" s="115"/>
      <c r="GY58" s="115"/>
      <c r="GZ58" s="115"/>
      <c r="HA58" s="115"/>
      <c r="HB58" s="115"/>
      <c r="HC58" s="115"/>
      <c r="HD58" s="115"/>
      <c r="HE58" s="115"/>
      <c r="HF58" s="115"/>
      <c r="HG58" s="115"/>
      <c r="HH58" s="115"/>
      <c r="HI58" s="115"/>
      <c r="HJ58" s="115"/>
      <c r="HK58" s="115"/>
      <c r="HL58" s="115"/>
      <c r="HM58" s="115"/>
      <c r="HN58" s="115"/>
      <c r="HO58" s="115"/>
      <c r="HP58" s="115"/>
      <c r="HQ58" s="115"/>
      <c r="HR58" s="115"/>
      <c r="HS58" s="115"/>
      <c r="HT58" s="115"/>
      <c r="HU58" s="115"/>
      <c r="HV58" s="115"/>
      <c r="HW58" s="115"/>
      <c r="HX58" s="115"/>
      <c r="HY58" s="115"/>
      <c r="HZ58" s="115"/>
      <c r="IA58" s="115"/>
      <c r="IB58" s="115"/>
      <c r="IC58" s="115"/>
      <c r="ID58" s="115"/>
      <c r="IE58" s="115"/>
      <c r="IF58" s="115"/>
      <c r="IG58" s="115"/>
      <c r="IH58" s="115"/>
      <c r="II58" s="115"/>
      <c r="IJ58" s="115"/>
      <c r="IK58" s="115"/>
      <c r="IL58" s="115"/>
      <c r="IM58" s="115"/>
      <c r="IN58" s="115"/>
      <c r="IO58" s="115"/>
      <c r="IP58" s="115"/>
      <c r="IQ58" s="115"/>
      <c r="IR58" s="115"/>
      <c r="IS58" s="115"/>
      <c r="IT58" s="115"/>
      <c r="IU58" s="115"/>
      <c r="IV58" s="115"/>
      <c r="IW58" s="115"/>
      <c r="IX58" s="115"/>
      <c r="IY58" s="115"/>
      <c r="IZ58" s="115"/>
      <c r="JA58" s="115"/>
      <c r="JB58" s="115"/>
      <c r="JC58" s="115"/>
      <c r="JD58" s="115"/>
      <c r="JE58" s="115"/>
      <c r="JF58" s="115"/>
      <c r="JG58" s="115"/>
      <c r="JH58" s="115"/>
      <c r="JI58" s="115"/>
      <c r="JJ58" s="115"/>
      <c r="JK58" s="115"/>
      <c r="JL58" s="115"/>
      <c r="JM58" s="115"/>
      <c r="JN58" s="115"/>
      <c r="JO58" s="115"/>
      <c r="JP58" s="115"/>
      <c r="JQ58" s="115"/>
      <c r="JR58" s="115"/>
      <c r="JS58" s="115"/>
      <c r="JT58" s="115"/>
      <c r="JU58" s="115"/>
      <c r="JV58" s="115"/>
      <c r="JW58" s="115"/>
      <c r="JX58" s="115"/>
      <c r="JY58" s="115"/>
      <c r="JZ58" s="115"/>
      <c r="KA58" s="115"/>
      <c r="KB58" s="115"/>
      <c r="KC58" s="115"/>
      <c r="KD58" s="115"/>
      <c r="KE58" s="115"/>
      <c r="KF58" s="115"/>
      <c r="KG58" s="115"/>
      <c r="KH58" s="115"/>
      <c r="KI58" s="115"/>
      <c r="KJ58" s="115"/>
      <c r="KK58" s="115"/>
      <c r="KL58" s="115"/>
      <c r="KM58" s="115"/>
      <c r="KN58" s="115"/>
      <c r="KO58" s="115"/>
      <c r="KP58" s="115"/>
      <c r="KQ58" s="115"/>
      <c r="KR58" s="115"/>
      <c r="KS58" s="115"/>
      <c r="KT58" s="115"/>
      <c r="KU58" s="115"/>
      <c r="KV58" s="115"/>
      <c r="KW58" s="115"/>
      <c r="KX58" s="115"/>
      <c r="KY58" s="115"/>
      <c r="KZ58" s="115"/>
      <c r="LA58" s="115"/>
      <c r="LB58" s="115"/>
      <c r="LC58" s="115"/>
      <c r="LD58" s="115"/>
      <c r="LE58" s="115"/>
      <c r="LF58" s="115"/>
      <c r="LG58" s="115"/>
      <c r="LH58" s="115"/>
      <c r="LI58" s="115"/>
      <c r="LJ58" s="115"/>
      <c r="LK58" s="115"/>
      <c r="LL58" s="115"/>
      <c r="LM58" s="115"/>
      <c r="LN58" s="115"/>
      <c r="LO58" s="115"/>
      <c r="LP58" s="115"/>
      <c r="LQ58" s="115"/>
      <c r="LR58" s="115"/>
      <c r="LS58" s="115"/>
      <c r="LT58" s="115"/>
      <c r="LU58" s="115"/>
      <c r="LV58" s="115"/>
      <c r="LW58" s="115"/>
      <c r="LX58" s="115"/>
      <c r="LY58" s="115"/>
      <c r="LZ58" s="115"/>
      <c r="MA58" s="115"/>
      <c r="MB58" s="115"/>
      <c r="MC58" s="115"/>
      <c r="MD58" s="115"/>
      <c r="ME58" s="115"/>
      <c r="MF58" s="115"/>
      <c r="MG58" s="115"/>
      <c r="MH58" s="115"/>
      <c r="MI58" s="115"/>
      <c r="MJ58" s="115"/>
      <c r="MK58" s="115"/>
      <c r="ML58" s="115"/>
      <c r="MM58" s="115"/>
      <c r="MN58" s="115"/>
      <c r="MO58" s="115"/>
      <c r="MP58" s="115"/>
      <c r="MQ58" s="115"/>
      <c r="MR58" s="115"/>
      <c r="MS58" s="115"/>
      <c r="MT58" s="115"/>
      <c r="MU58" s="115"/>
      <c r="MV58" s="115"/>
      <c r="MW58" s="115"/>
      <c r="MX58" s="115"/>
      <c r="MY58" s="115"/>
      <c r="MZ58" s="115"/>
      <c r="NA58" s="115"/>
      <c r="NB58" s="115"/>
      <c r="NC58" s="115"/>
      <c r="ND58" s="115"/>
      <c r="NE58" s="115"/>
      <c r="NF58" s="115"/>
      <c r="NG58" s="115"/>
      <c r="NH58" s="115"/>
      <c r="NI58" s="115"/>
      <c r="NJ58" s="115"/>
      <c r="NK58" s="115"/>
      <c r="NL58" s="115"/>
      <c r="NM58" s="115"/>
      <c r="NN58" s="115"/>
      <c r="NO58" s="115"/>
      <c r="NP58" s="115"/>
      <c r="NQ58" s="115"/>
      <c r="NR58" s="115"/>
      <c r="NS58" s="115"/>
      <c r="NT58" s="115"/>
      <c r="NU58" s="115"/>
      <c r="NV58" s="115"/>
      <c r="NW58" s="115"/>
      <c r="NX58" s="115"/>
      <c r="NY58" s="115"/>
      <c r="NZ58" s="115"/>
      <c r="OA58" s="115"/>
      <c r="OB58" s="115"/>
      <c r="OC58" s="115"/>
      <c r="OD58" s="115"/>
      <c r="OE58" s="115"/>
      <c r="OF58" s="115"/>
      <c r="OG58" s="115"/>
      <c r="OH58" s="115"/>
      <c r="OI58" s="115"/>
      <c r="OJ58" s="115"/>
      <c r="OK58" s="115"/>
      <c r="OL58" s="115"/>
      <c r="OM58" s="115"/>
      <c r="ON58" s="115"/>
      <c r="OO58" s="115"/>
      <c r="OP58" s="115"/>
      <c r="OQ58" s="115"/>
      <c r="OR58" s="115"/>
      <c r="OS58" s="115"/>
      <c r="OT58" s="115"/>
      <c r="OU58" s="115"/>
      <c r="OV58" s="115"/>
      <c r="OW58" s="115"/>
      <c r="OX58" s="115"/>
      <c r="OY58" s="115"/>
      <c r="OZ58" s="115"/>
      <c r="PA58" s="115"/>
      <c r="PB58" s="115"/>
      <c r="PC58" s="115"/>
      <c r="PD58" s="115"/>
      <c r="PE58" s="115"/>
      <c r="PF58" s="115"/>
      <c r="PG58" s="115"/>
      <c r="PH58" s="115"/>
      <c r="PI58" s="115"/>
      <c r="PJ58" s="115"/>
      <c r="PK58" s="115"/>
      <c r="PL58" s="115"/>
      <c r="PM58" s="115"/>
      <c r="PN58" s="115"/>
      <c r="PO58" s="115"/>
      <c r="PP58" s="115"/>
      <c r="PQ58" s="115"/>
      <c r="PR58" s="115"/>
      <c r="PS58" s="115"/>
      <c r="PT58" s="115"/>
      <c r="PU58" s="115"/>
      <c r="PV58" s="115"/>
      <c r="PW58" s="115"/>
      <c r="PX58" s="115"/>
      <c r="PY58" s="115"/>
      <c r="PZ58" s="115"/>
      <c r="QA58" s="115"/>
      <c r="QB58" s="115"/>
      <c r="QC58" s="115"/>
      <c r="QD58" s="115"/>
      <c r="QE58" s="115"/>
      <c r="QF58" s="115"/>
      <c r="QG58" s="115"/>
      <c r="QH58" s="115"/>
      <c r="QI58" s="115"/>
      <c r="QJ58" s="115"/>
      <c r="QK58" s="115"/>
      <c r="QL58" s="115"/>
      <c r="QM58" s="115"/>
      <c r="QN58" s="115"/>
      <c r="QO58" s="115"/>
      <c r="QP58" s="115"/>
      <c r="QQ58" s="115"/>
      <c r="QR58" s="115"/>
      <c r="QS58" s="115"/>
      <c r="QT58" s="115"/>
      <c r="QU58" s="115"/>
      <c r="QV58" s="115"/>
      <c r="QW58" s="115"/>
      <c r="QX58" s="115"/>
      <c r="QY58" s="115"/>
      <c r="QZ58" s="115"/>
      <c r="RA58" s="115"/>
      <c r="RB58" s="115"/>
      <c r="RC58" s="115"/>
      <c r="RD58" s="115"/>
      <c r="RE58" s="115"/>
      <c r="RF58" s="115"/>
      <c r="RG58" s="115"/>
      <c r="RH58" s="115"/>
      <c r="RI58" s="115"/>
      <c r="RJ58" s="115"/>
      <c r="RK58" s="115"/>
      <c r="RL58" s="115"/>
      <c r="RM58" s="115"/>
      <c r="RN58" s="115"/>
      <c r="RO58" s="115"/>
      <c r="RP58" s="115"/>
      <c r="RQ58" s="115"/>
      <c r="RR58" s="115"/>
      <c r="RS58" s="115"/>
      <c r="RT58" s="115"/>
      <c r="RU58" s="115"/>
      <c r="RV58" s="115"/>
      <c r="RW58" s="115"/>
      <c r="RX58" s="115"/>
      <c r="RY58" s="115"/>
      <c r="RZ58" s="115"/>
      <c r="SA58" s="115"/>
      <c r="SB58" s="115"/>
      <c r="SC58" s="115"/>
      <c r="SD58" s="115"/>
      <c r="SE58" s="115"/>
      <c r="SF58" s="115"/>
      <c r="SG58" s="115"/>
      <c r="SH58" s="115"/>
      <c r="SI58" s="115"/>
      <c r="SJ58" s="115"/>
      <c r="SK58" s="115"/>
      <c r="SL58" s="115"/>
      <c r="SM58" s="115"/>
      <c r="SN58" s="115"/>
      <c r="SO58" s="115"/>
      <c r="SP58" s="115"/>
      <c r="SQ58" s="115"/>
      <c r="SR58" s="115"/>
      <c r="SS58" s="115"/>
      <c r="ST58" s="115"/>
      <c r="SU58" s="115"/>
      <c r="SV58" s="115"/>
      <c r="SW58" s="115"/>
      <c r="SX58" s="115"/>
      <c r="SY58" s="115"/>
      <c r="SZ58" s="115"/>
      <c r="TA58" s="115"/>
      <c r="TB58" s="115"/>
      <c r="TC58" s="115"/>
      <c r="TD58" s="115"/>
      <c r="TE58" s="115"/>
      <c r="TF58" s="115"/>
      <c r="TG58" s="115"/>
      <c r="TH58" s="115"/>
      <c r="TI58" s="115"/>
      <c r="TJ58" s="115"/>
      <c r="TK58" s="115"/>
      <c r="TL58" s="115"/>
      <c r="TM58" s="115"/>
      <c r="TN58" s="115"/>
      <c r="TO58" s="115"/>
      <c r="TP58" s="115"/>
      <c r="TQ58" s="115"/>
      <c r="TR58" s="115"/>
      <c r="TS58" s="115"/>
      <c r="TT58" s="115"/>
      <c r="TU58" s="115"/>
      <c r="TV58" s="115"/>
      <c r="TW58" s="115"/>
      <c r="TX58" s="115"/>
      <c r="TY58" s="115"/>
      <c r="TZ58" s="115"/>
      <c r="UA58" s="115"/>
      <c r="UB58" s="115"/>
      <c r="UC58" s="115"/>
      <c r="UD58" s="115"/>
      <c r="UE58" s="115"/>
      <c r="UF58" s="115"/>
      <c r="UG58" s="115"/>
      <c r="UH58" s="115"/>
      <c r="UI58" s="115"/>
      <c r="UJ58" s="115"/>
      <c r="UK58" s="115"/>
      <c r="UL58" s="115"/>
      <c r="UM58" s="115"/>
      <c r="UN58" s="115"/>
      <c r="UO58" s="115"/>
      <c r="UP58" s="115"/>
      <c r="UQ58" s="115"/>
      <c r="UR58" s="115"/>
      <c r="US58" s="115"/>
      <c r="UT58" s="115"/>
      <c r="UU58" s="115"/>
      <c r="UV58" s="115"/>
      <c r="UW58" s="115"/>
      <c r="UX58" s="115"/>
      <c r="UY58" s="115"/>
      <c r="UZ58" s="115"/>
      <c r="VA58" s="115"/>
      <c r="VB58" s="115"/>
      <c r="VC58" s="115"/>
      <c r="VD58" s="115"/>
      <c r="VE58" s="115"/>
      <c r="VF58" s="115"/>
      <c r="VG58" s="115"/>
      <c r="VH58" s="115"/>
      <c r="VI58" s="115"/>
      <c r="VJ58" s="115"/>
      <c r="VK58" s="115"/>
      <c r="VL58" s="115"/>
      <c r="VM58" s="115"/>
      <c r="VN58" s="115"/>
      <c r="VO58" s="115"/>
      <c r="VP58" s="115"/>
      <c r="VQ58" s="115"/>
      <c r="VR58" s="115"/>
      <c r="VS58" s="115"/>
      <c r="VT58" s="115"/>
      <c r="VU58" s="115"/>
      <c r="VV58" s="115"/>
      <c r="VW58" s="115"/>
      <c r="VX58" s="115"/>
      <c r="VY58" s="115"/>
      <c r="VZ58" s="115"/>
      <c r="WA58" s="115"/>
      <c r="WB58" s="115"/>
      <c r="WC58" s="115"/>
      <c r="WD58" s="115"/>
      <c r="WE58" s="115"/>
      <c r="WF58" s="115"/>
      <c r="WG58" s="115"/>
      <c r="WH58" s="115"/>
      <c r="WI58" s="115"/>
      <c r="WJ58" s="115"/>
      <c r="WK58" s="115"/>
      <c r="WL58" s="115"/>
      <c r="WM58" s="115"/>
      <c r="WN58" s="115"/>
      <c r="WO58" s="115"/>
      <c r="WP58" s="115"/>
      <c r="WQ58" s="115"/>
      <c r="WR58" s="115"/>
      <c r="WS58" s="115"/>
      <c r="WT58" s="115"/>
      <c r="WU58" s="115"/>
      <c r="WV58" s="115"/>
      <c r="WW58" s="115"/>
      <c r="WX58" s="115"/>
      <c r="WY58" s="115"/>
      <c r="WZ58" s="115"/>
      <c r="XA58" s="115"/>
      <c r="XB58" s="115"/>
      <c r="XC58" s="115"/>
      <c r="XD58" s="115"/>
      <c r="XE58" s="115"/>
      <c r="XF58" s="115"/>
      <c r="XG58" s="115"/>
      <c r="XH58" s="115"/>
      <c r="XI58" s="115"/>
      <c r="XJ58" s="115"/>
      <c r="XK58" s="115"/>
      <c r="XL58" s="115"/>
      <c r="XM58" s="115"/>
      <c r="XN58" s="115"/>
      <c r="XO58" s="115"/>
      <c r="XP58" s="115"/>
      <c r="XQ58" s="115"/>
      <c r="XR58" s="115"/>
      <c r="XS58" s="115"/>
      <c r="XT58" s="115"/>
      <c r="XU58" s="115"/>
      <c r="XV58" s="115"/>
      <c r="XW58" s="115"/>
      <c r="XX58" s="115"/>
      <c r="XY58" s="115"/>
      <c r="XZ58" s="115"/>
      <c r="YA58" s="115"/>
      <c r="YB58" s="115"/>
      <c r="YC58" s="115"/>
      <c r="YD58" s="115"/>
      <c r="YE58" s="115"/>
      <c r="YF58" s="115"/>
      <c r="YG58" s="115"/>
      <c r="YH58" s="115"/>
      <c r="YI58" s="115"/>
      <c r="YJ58" s="115"/>
      <c r="YK58" s="115"/>
      <c r="YL58" s="115"/>
      <c r="YM58" s="115"/>
      <c r="YN58" s="115"/>
      <c r="YO58" s="115"/>
      <c r="YP58" s="115"/>
      <c r="YQ58" s="115"/>
      <c r="YR58" s="115"/>
      <c r="YS58" s="115"/>
      <c r="YT58" s="115"/>
      <c r="YU58" s="115"/>
      <c r="YV58" s="115"/>
      <c r="YW58" s="115"/>
      <c r="YX58" s="115"/>
      <c r="YY58" s="115"/>
      <c r="YZ58" s="115"/>
      <c r="ZA58" s="115"/>
      <c r="ZB58" s="115"/>
      <c r="ZC58" s="115"/>
      <c r="ZD58" s="115"/>
      <c r="ZE58" s="115"/>
      <c r="ZF58" s="115"/>
      <c r="ZG58" s="115"/>
      <c r="ZH58" s="115"/>
      <c r="ZI58" s="115"/>
      <c r="ZJ58" s="115"/>
      <c r="ZK58" s="115"/>
      <c r="ZL58" s="115"/>
      <c r="ZM58" s="115"/>
      <c r="ZN58" s="115"/>
      <c r="ZO58" s="115"/>
      <c r="ZP58" s="115"/>
      <c r="ZQ58" s="115"/>
      <c r="ZR58" s="115"/>
      <c r="ZS58" s="115"/>
      <c r="ZT58" s="115"/>
      <c r="ZU58" s="115"/>
      <c r="ZV58" s="115"/>
      <c r="ZW58" s="115"/>
      <c r="ZX58" s="115"/>
      <c r="ZY58" s="115"/>
      <c r="ZZ58" s="115"/>
      <c r="AAA58" s="115"/>
      <c r="AAB58" s="115"/>
      <c r="AAC58" s="115"/>
      <c r="AAD58" s="115"/>
      <c r="AAE58" s="115"/>
      <c r="AAF58" s="115"/>
      <c r="AAG58" s="115"/>
      <c r="AAH58" s="115"/>
      <c r="AAI58" s="115"/>
      <c r="AAJ58" s="115"/>
      <c r="AAK58" s="115"/>
      <c r="AAL58" s="115"/>
      <c r="AAM58" s="115"/>
      <c r="AAN58" s="115"/>
      <c r="AAO58" s="115"/>
      <c r="AAP58" s="115"/>
      <c r="AAQ58" s="115"/>
      <c r="AAR58" s="115"/>
      <c r="AAS58" s="115"/>
      <c r="AAT58" s="115"/>
      <c r="AAU58" s="115"/>
      <c r="AAV58" s="115"/>
      <c r="AAW58" s="115"/>
      <c r="AAX58" s="115"/>
      <c r="AAY58" s="115"/>
      <c r="AAZ58" s="115"/>
      <c r="ABA58" s="115"/>
      <c r="ABB58" s="115"/>
      <c r="ABC58" s="115"/>
      <c r="ABD58" s="115"/>
      <c r="ABE58" s="115"/>
      <c r="ABF58" s="115"/>
      <c r="ABG58" s="115"/>
      <c r="ABH58" s="115"/>
      <c r="ABI58" s="115"/>
      <c r="ABJ58" s="115"/>
      <c r="ABK58" s="115"/>
      <c r="ABL58" s="115"/>
      <c r="ABM58" s="115"/>
      <c r="ABN58" s="115"/>
      <c r="ABO58" s="115"/>
      <c r="ABP58" s="115"/>
      <c r="ABQ58" s="115"/>
      <c r="ABR58" s="115"/>
      <c r="ABS58" s="115"/>
      <c r="ABT58" s="115"/>
      <c r="ABU58" s="115"/>
      <c r="ABV58" s="115"/>
      <c r="ABW58" s="115"/>
      <c r="ABX58" s="115"/>
      <c r="ABY58" s="115"/>
      <c r="ABZ58" s="115"/>
      <c r="ACA58" s="115"/>
      <c r="ACB58" s="115"/>
      <c r="ACC58" s="115"/>
      <c r="ACD58" s="115"/>
      <c r="ACE58" s="115"/>
      <c r="ACF58" s="115"/>
      <c r="ACG58" s="115"/>
      <c r="ACH58" s="115"/>
      <c r="ACI58" s="115"/>
      <c r="ACJ58" s="115"/>
      <c r="ACK58" s="115"/>
      <c r="ACL58" s="115"/>
      <c r="ACM58" s="115"/>
      <c r="ACN58" s="115"/>
      <c r="ACO58" s="115"/>
      <c r="ACP58" s="115"/>
      <c r="ACQ58" s="115"/>
      <c r="ACR58" s="115"/>
      <c r="ACS58" s="115"/>
      <c r="ACT58" s="115"/>
      <c r="ACU58" s="115"/>
      <c r="ACV58" s="115"/>
      <c r="ACW58" s="115"/>
      <c r="ACX58" s="115"/>
      <c r="ACY58" s="115"/>
      <c r="ACZ58" s="115"/>
      <c r="ADA58" s="115"/>
      <c r="ADB58" s="115"/>
      <c r="ADC58" s="115"/>
      <c r="ADD58" s="115"/>
      <c r="ADE58" s="115"/>
      <c r="ADF58" s="115"/>
      <c r="ADG58" s="115"/>
      <c r="ADH58" s="115"/>
      <c r="ADI58" s="115"/>
      <c r="ADJ58" s="115"/>
      <c r="ADK58" s="115"/>
      <c r="ADL58" s="115"/>
      <c r="ADM58" s="115"/>
      <c r="ADN58" s="115"/>
      <c r="ADO58" s="115"/>
      <c r="ADP58" s="115"/>
      <c r="ADQ58" s="115"/>
      <c r="ADR58" s="115"/>
      <c r="ADS58" s="115"/>
      <c r="ADT58" s="115"/>
      <c r="ADU58" s="115"/>
      <c r="ADV58" s="115"/>
      <c r="ADW58" s="115"/>
      <c r="ADX58" s="115"/>
      <c r="ADY58" s="115"/>
      <c r="ADZ58" s="115"/>
      <c r="AEA58" s="115"/>
      <c r="AEB58" s="115"/>
      <c r="AEC58" s="115"/>
      <c r="AED58" s="115"/>
      <c r="AEE58" s="115"/>
      <c r="AEF58" s="115"/>
      <c r="AEG58" s="115"/>
      <c r="AEH58" s="115"/>
      <c r="AEI58" s="115"/>
      <c r="AEJ58" s="115"/>
      <c r="AEK58" s="115"/>
      <c r="AEL58" s="115"/>
      <c r="AEM58" s="115"/>
      <c r="AEN58" s="115"/>
      <c r="AEO58" s="115"/>
      <c r="AEP58" s="115"/>
      <c r="AEQ58" s="115"/>
      <c r="AER58" s="115"/>
      <c r="AES58" s="115"/>
      <c r="AET58" s="115"/>
      <c r="AEU58" s="115"/>
      <c r="AEV58" s="115"/>
      <c r="AEW58" s="115"/>
      <c r="AEX58" s="115"/>
      <c r="AEY58" s="115"/>
      <c r="AEZ58" s="115"/>
      <c r="AFA58" s="115"/>
      <c r="AFB58" s="115"/>
      <c r="AFC58" s="115"/>
      <c r="AFD58" s="115"/>
      <c r="AFE58" s="115"/>
      <c r="AFF58" s="115"/>
      <c r="AFG58" s="115"/>
      <c r="AFH58" s="115"/>
      <c r="AFI58" s="115"/>
      <c r="AFJ58" s="115"/>
      <c r="AFK58" s="115"/>
      <c r="AFL58" s="115"/>
      <c r="AFM58" s="115"/>
      <c r="AFN58" s="115"/>
      <c r="AFO58" s="115"/>
      <c r="AFP58" s="115"/>
      <c r="AFQ58" s="115"/>
      <c r="AFR58" s="115"/>
      <c r="AFS58" s="115"/>
      <c r="AFT58" s="115"/>
      <c r="AFU58" s="115"/>
      <c r="AFV58" s="115"/>
      <c r="AFW58" s="115"/>
      <c r="AFX58" s="115"/>
      <c r="AFY58" s="115"/>
      <c r="AFZ58" s="115"/>
      <c r="AGA58" s="115"/>
      <c r="AGB58" s="115"/>
      <c r="AGC58" s="115"/>
      <c r="AGD58" s="115"/>
      <c r="AGE58" s="115"/>
      <c r="AGF58" s="115"/>
      <c r="AGG58" s="115"/>
      <c r="AGH58" s="115"/>
      <c r="AGI58" s="115"/>
      <c r="AGJ58" s="115"/>
      <c r="AGK58" s="115"/>
      <c r="AGL58" s="115"/>
      <c r="AGM58" s="115"/>
      <c r="AGN58" s="115"/>
      <c r="AGO58" s="115"/>
      <c r="AGP58" s="115"/>
      <c r="AGQ58" s="115"/>
      <c r="AGR58" s="115"/>
      <c r="AGS58" s="115"/>
      <c r="AGT58" s="115"/>
      <c r="AGU58" s="115"/>
      <c r="AGV58" s="115"/>
      <c r="AGW58" s="115"/>
      <c r="AGX58" s="115"/>
      <c r="AGY58" s="115"/>
      <c r="AGZ58" s="115"/>
      <c r="AHA58" s="115"/>
      <c r="AHB58" s="115"/>
      <c r="AHC58" s="115"/>
      <c r="AHD58" s="115"/>
      <c r="AHE58" s="115"/>
      <c r="AHF58" s="115"/>
      <c r="AHG58" s="115"/>
      <c r="AHH58" s="115"/>
      <c r="AHI58" s="115"/>
      <c r="AHJ58" s="115"/>
      <c r="AHK58" s="115"/>
      <c r="AHL58" s="115"/>
      <c r="AHM58" s="115"/>
      <c r="AHN58" s="115"/>
      <c r="AHO58" s="115"/>
      <c r="AHP58" s="115"/>
      <c r="AHQ58" s="115"/>
      <c r="AHR58" s="115"/>
      <c r="AHS58" s="115"/>
      <c r="AHT58" s="115"/>
      <c r="AHU58" s="115"/>
      <c r="AHV58" s="115"/>
      <c r="AHW58" s="115"/>
      <c r="AHX58" s="115"/>
      <c r="AHY58" s="115"/>
      <c r="AHZ58" s="115"/>
      <c r="AIA58" s="115"/>
      <c r="AIB58" s="115"/>
      <c r="AIC58" s="115"/>
      <c r="AID58" s="115"/>
      <c r="AIE58" s="115"/>
      <c r="AIF58" s="115"/>
      <c r="AIG58" s="115"/>
      <c r="AIH58" s="115"/>
      <c r="AII58" s="115"/>
      <c r="AIJ58" s="115"/>
      <c r="AIK58" s="115"/>
      <c r="AIL58" s="115"/>
      <c r="AIM58" s="115"/>
      <c r="AIN58" s="115"/>
      <c r="AIO58" s="115"/>
      <c r="AIP58" s="115"/>
      <c r="AIQ58" s="115"/>
      <c r="AIR58" s="115"/>
      <c r="AIS58" s="115"/>
      <c r="AIT58" s="115"/>
      <c r="AIU58" s="115"/>
      <c r="AIV58" s="115"/>
      <c r="AIW58" s="115"/>
      <c r="AIX58" s="115"/>
      <c r="AIY58" s="115"/>
      <c r="AIZ58" s="115"/>
      <c r="AJA58" s="115"/>
      <c r="AJB58" s="115"/>
      <c r="AJC58" s="115"/>
      <c r="AJD58" s="115"/>
      <c r="AJE58" s="115"/>
      <c r="AJF58" s="115"/>
      <c r="AJG58" s="115"/>
      <c r="AJH58" s="115"/>
      <c r="AJI58" s="115"/>
      <c r="AJJ58" s="115"/>
      <c r="AJK58" s="115"/>
      <c r="AJL58" s="115"/>
      <c r="AJM58" s="115"/>
      <c r="AJN58" s="115"/>
      <c r="AJO58" s="115"/>
      <c r="AJP58" s="115"/>
      <c r="AJQ58" s="115"/>
      <c r="AJR58" s="115"/>
      <c r="AJS58" s="115"/>
      <c r="AJT58" s="115"/>
      <c r="AJU58" s="115"/>
      <c r="AJV58" s="115"/>
      <c r="AJW58" s="115"/>
      <c r="AJX58" s="115"/>
      <c r="AJY58" s="115"/>
      <c r="AJZ58" s="115"/>
      <c r="AKA58" s="115"/>
      <c r="AKB58" s="115"/>
      <c r="AKC58" s="115"/>
      <c r="AKD58" s="115"/>
      <c r="AKE58" s="115"/>
      <c r="AKF58" s="115"/>
      <c r="AKG58" s="115"/>
      <c r="AKH58" s="115"/>
      <c r="AKI58" s="115"/>
      <c r="AKJ58" s="115"/>
      <c r="AKK58" s="115"/>
      <c r="AKL58" s="115"/>
      <c r="AKM58" s="115"/>
      <c r="AKN58" s="115"/>
      <c r="AKO58" s="115"/>
      <c r="AKP58" s="115"/>
      <c r="AKQ58" s="115"/>
      <c r="AKR58" s="115"/>
      <c r="AKS58" s="115"/>
      <c r="AKT58" s="115"/>
      <c r="AKU58" s="115"/>
      <c r="AKV58" s="115"/>
      <c r="AKW58" s="115"/>
      <c r="AKX58" s="115"/>
      <c r="AKY58" s="115"/>
      <c r="AKZ58" s="115"/>
      <c r="ALA58" s="115"/>
      <c r="ALB58" s="115"/>
      <c r="ALC58" s="115"/>
      <c r="ALD58" s="115"/>
      <c r="ALE58" s="115"/>
      <c r="ALF58" s="115"/>
      <c r="ALG58" s="115"/>
      <c r="ALH58" s="115"/>
      <c r="ALI58" s="115"/>
      <c r="ALJ58" s="115"/>
      <c r="ALK58" s="115"/>
      <c r="ALL58" s="115"/>
      <c r="ALM58" s="115"/>
      <c r="ALN58" s="115"/>
      <c r="ALO58" s="115"/>
      <c r="ALP58" s="115"/>
      <c r="ALQ58" s="115"/>
      <c r="ALR58" s="115"/>
      <c r="ALS58" s="115"/>
      <c r="ALT58" s="115"/>
      <c r="ALU58" s="115"/>
      <c r="ALV58" s="115"/>
      <c r="ALW58" s="115"/>
      <c r="ALX58" s="115"/>
      <c r="ALY58" s="115"/>
      <c r="ALZ58" s="115"/>
      <c r="AMA58" s="115"/>
      <c r="AMB58" s="115"/>
      <c r="AMC58" s="115"/>
      <c r="AMD58" s="115"/>
      <c r="AME58" s="115"/>
      <c r="AMF58" s="115"/>
      <c r="AMG58" s="115"/>
      <c r="AMH58" s="115"/>
      <c r="AMI58" s="115"/>
      <c r="AMJ58" s="115"/>
      <c r="AMK58" s="115"/>
      <c r="AML58" s="115"/>
      <c r="AMM58" s="115"/>
      <c r="AMN58" s="115"/>
      <c r="AMO58" s="115"/>
      <c r="AMP58" s="115"/>
      <c r="AMQ58" s="115"/>
      <c r="AMR58" s="115"/>
      <c r="AMS58" s="115"/>
      <c r="AMT58" s="115"/>
      <c r="AMU58" s="115"/>
      <c r="AMV58" s="115"/>
      <c r="AMW58" s="115"/>
      <c r="AMX58" s="115"/>
      <c r="AMY58" s="115"/>
      <c r="AMZ58" s="115"/>
      <c r="ANA58" s="115"/>
      <c r="ANB58" s="115"/>
      <c r="ANC58" s="115"/>
      <c r="AND58" s="115"/>
      <c r="ANE58" s="115"/>
      <c r="ANF58" s="115"/>
      <c r="ANG58" s="115"/>
      <c r="ANH58" s="115"/>
      <c r="ANI58" s="115"/>
      <c r="ANJ58" s="115"/>
      <c r="ANK58" s="115"/>
      <c r="ANL58" s="115"/>
      <c r="ANM58" s="115"/>
      <c r="ANN58" s="115"/>
      <c r="ANO58" s="115"/>
      <c r="ANP58" s="115"/>
      <c r="ANQ58" s="115"/>
      <c r="ANR58" s="115"/>
      <c r="ANS58" s="115"/>
      <c r="ANT58" s="115"/>
      <c r="ANU58" s="115"/>
      <c r="ANV58" s="115"/>
      <c r="ANW58" s="115"/>
      <c r="ANX58" s="115"/>
      <c r="ANY58" s="115"/>
      <c r="ANZ58" s="115"/>
      <c r="AOA58" s="115"/>
      <c r="AOB58" s="115"/>
      <c r="AOC58" s="115"/>
      <c r="AOD58" s="115"/>
      <c r="AOE58" s="115"/>
      <c r="AOF58" s="115"/>
      <c r="AOG58" s="115"/>
      <c r="AOH58" s="115"/>
      <c r="AOI58" s="115"/>
      <c r="AOJ58" s="115"/>
      <c r="AOK58" s="115"/>
      <c r="AOL58" s="115"/>
      <c r="AOM58" s="115"/>
      <c r="AON58" s="115"/>
      <c r="AOO58" s="115"/>
      <c r="AOP58" s="115"/>
      <c r="AOQ58" s="115"/>
      <c r="AOR58" s="115"/>
      <c r="AOS58" s="115"/>
      <c r="AOT58" s="115"/>
      <c r="AOU58" s="115"/>
      <c r="AOV58" s="115"/>
      <c r="AOW58" s="115"/>
      <c r="AOX58" s="115"/>
      <c r="AOY58" s="115"/>
      <c r="AOZ58" s="115"/>
      <c r="APA58" s="115"/>
      <c r="APB58" s="115"/>
      <c r="APC58" s="115"/>
      <c r="APD58" s="115"/>
      <c r="APE58" s="115"/>
      <c r="APF58" s="115"/>
      <c r="APG58" s="115"/>
      <c r="APH58" s="115"/>
      <c r="API58" s="115"/>
      <c r="APJ58" s="115"/>
      <c r="APK58" s="115"/>
      <c r="APL58" s="115"/>
      <c r="APM58" s="115"/>
      <c r="APN58" s="115"/>
      <c r="APO58" s="115"/>
      <c r="APP58" s="115"/>
      <c r="APQ58" s="115"/>
      <c r="APR58" s="115"/>
      <c r="APS58" s="115"/>
      <c r="APT58" s="115"/>
      <c r="APU58" s="115"/>
      <c r="APV58" s="115"/>
      <c r="APW58" s="115"/>
      <c r="APX58" s="115"/>
      <c r="APY58" s="115"/>
      <c r="APZ58" s="115"/>
      <c r="AQA58" s="115"/>
      <c r="AQB58" s="115"/>
      <c r="AQC58" s="115"/>
      <c r="AQD58" s="115"/>
      <c r="AQE58" s="115"/>
      <c r="AQF58" s="115"/>
      <c r="AQG58" s="115"/>
      <c r="AQH58" s="115"/>
      <c r="AQI58" s="115"/>
      <c r="AQJ58" s="115"/>
      <c r="AQK58" s="115"/>
      <c r="AQL58" s="115"/>
      <c r="AQM58" s="115"/>
      <c r="AQN58" s="115"/>
      <c r="AQO58" s="115"/>
      <c r="AQP58" s="115"/>
      <c r="AQQ58" s="115"/>
      <c r="AQR58" s="115"/>
      <c r="AQS58" s="115"/>
      <c r="AQT58" s="115"/>
      <c r="AQU58" s="115"/>
      <c r="AQV58" s="115"/>
      <c r="AQW58" s="115"/>
      <c r="AQX58" s="115"/>
      <c r="AQY58" s="115"/>
      <c r="AQZ58" s="115"/>
      <c r="ARA58" s="115"/>
      <c r="ARB58" s="115"/>
      <c r="ARC58" s="115"/>
      <c r="ARD58" s="115"/>
      <c r="ARE58" s="115"/>
      <c r="ARF58" s="115"/>
      <c r="ARG58" s="115"/>
      <c r="ARH58" s="115"/>
      <c r="ARI58" s="115"/>
    </row>
    <row r="59" spans="1:1153" ht="30.75" thickBot="1">
      <c r="A59" s="109"/>
      <c r="B59" s="218">
        <v>13</v>
      </c>
      <c r="C59" s="168">
        <v>274698</v>
      </c>
      <c r="D59" s="171">
        <v>41745</v>
      </c>
      <c r="E59" s="301" t="s">
        <v>309</v>
      </c>
      <c r="F59" s="302" t="s">
        <v>95</v>
      </c>
      <c r="G59" s="169">
        <v>0</v>
      </c>
      <c r="H59" s="170" t="s">
        <v>364</v>
      </c>
      <c r="I59" s="168" t="s">
        <v>373</v>
      </c>
      <c r="J59" s="168" t="s">
        <v>372</v>
      </c>
      <c r="K59" s="168" t="s">
        <v>372</v>
      </c>
      <c r="L59" s="168"/>
      <c r="M59" s="168"/>
      <c r="N59" s="168"/>
      <c r="O59" s="168"/>
      <c r="P59" s="168"/>
      <c r="Q59" s="172"/>
      <c r="R59" s="97"/>
    </row>
    <row r="60" spans="1:1153" ht="94.5" customHeight="1">
      <c r="A60" s="111" t="s">
        <v>383</v>
      </c>
      <c r="B60" s="220"/>
      <c r="C60" s="176"/>
      <c r="D60" s="181"/>
      <c r="E60" s="303"/>
      <c r="F60" s="304" t="s">
        <v>72</v>
      </c>
      <c r="G60" s="177">
        <v>0</v>
      </c>
      <c r="H60" s="279" t="s">
        <v>498</v>
      </c>
      <c r="I60" s="176" t="s">
        <v>450</v>
      </c>
      <c r="J60" s="176" t="s">
        <v>307</v>
      </c>
      <c r="K60" s="176"/>
      <c r="L60" s="117">
        <v>235421.85</v>
      </c>
      <c r="M60" s="176" t="s">
        <v>308</v>
      </c>
      <c r="N60" s="181">
        <v>42928</v>
      </c>
      <c r="O60" s="176"/>
      <c r="P60" s="176"/>
      <c r="Q60" s="182" t="s">
        <v>325</v>
      </c>
      <c r="R60" s="97"/>
    </row>
    <row r="61" spans="1:1153" s="112" customFormat="1" ht="120" customHeight="1" thickBot="1">
      <c r="A61" s="105"/>
      <c r="B61" s="227"/>
      <c r="C61" s="189"/>
      <c r="D61" s="260"/>
      <c r="E61" s="305"/>
      <c r="F61" s="306" t="s">
        <v>77</v>
      </c>
      <c r="G61" s="190">
        <v>194160</v>
      </c>
      <c r="H61" s="215" t="s">
        <v>589</v>
      </c>
      <c r="I61" s="179" t="s">
        <v>481</v>
      </c>
      <c r="J61" s="189" t="s">
        <v>382</v>
      </c>
      <c r="K61" s="189"/>
      <c r="L61" s="189"/>
      <c r="M61" s="189"/>
      <c r="N61" s="189"/>
      <c r="O61" s="189"/>
      <c r="P61" s="189"/>
      <c r="Q61" s="194"/>
      <c r="R61" s="97"/>
      <c r="S61" s="99"/>
      <c r="T61" s="99"/>
      <c r="U61" s="99"/>
      <c r="V61" s="99"/>
      <c r="W61" s="99"/>
      <c r="X61" s="99"/>
      <c r="Y61" s="99"/>
      <c r="Z61" s="99"/>
      <c r="AA61" s="99"/>
      <c r="AB61" s="99"/>
      <c r="AC61" s="99"/>
      <c r="AD61" s="99"/>
      <c r="AE61" s="99"/>
      <c r="AF61" s="99"/>
      <c r="AG61" s="99"/>
      <c r="AH61" s="99"/>
      <c r="AI61" s="99"/>
      <c r="AJ61" s="99"/>
      <c r="AK61" s="99"/>
      <c r="AL61" s="99"/>
      <c r="AM61" s="99"/>
      <c r="AN61" s="99"/>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115"/>
      <c r="EB61" s="115"/>
      <c r="EC61" s="115"/>
      <c r="ED61" s="115"/>
      <c r="EE61" s="115"/>
      <c r="EF61" s="115"/>
      <c r="EG61" s="115"/>
      <c r="EH61" s="115"/>
      <c r="EI61" s="115"/>
      <c r="EJ61" s="115"/>
      <c r="EK61" s="115"/>
      <c r="EL61" s="115"/>
      <c r="EM61" s="115"/>
      <c r="EN61" s="115"/>
      <c r="EO61" s="115"/>
      <c r="EP61" s="115"/>
      <c r="EQ61" s="115"/>
      <c r="ER61" s="115"/>
      <c r="ES61" s="115"/>
      <c r="ET61" s="115"/>
      <c r="EU61" s="115"/>
      <c r="EV61" s="115"/>
      <c r="EW61" s="115"/>
      <c r="EX61" s="115"/>
      <c r="EY61" s="115"/>
      <c r="EZ61" s="115"/>
      <c r="FA61" s="115"/>
      <c r="FB61" s="115"/>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c r="FY61" s="115"/>
      <c r="FZ61" s="115"/>
      <c r="GA61" s="115"/>
      <c r="GB61" s="115"/>
      <c r="GC61" s="115"/>
      <c r="GD61" s="115"/>
      <c r="GE61" s="115"/>
      <c r="GF61" s="115"/>
      <c r="GG61" s="115"/>
      <c r="GH61" s="115"/>
      <c r="GI61" s="115"/>
      <c r="GJ61" s="115"/>
      <c r="GK61" s="115"/>
      <c r="GL61" s="115"/>
      <c r="GM61" s="115"/>
      <c r="GN61" s="115"/>
      <c r="GO61" s="115"/>
      <c r="GP61" s="115"/>
      <c r="GQ61" s="115"/>
      <c r="GR61" s="115"/>
      <c r="GS61" s="115"/>
      <c r="GT61" s="115"/>
      <c r="GU61" s="115"/>
      <c r="GV61" s="115"/>
      <c r="GW61" s="115"/>
      <c r="GX61" s="115"/>
      <c r="GY61" s="115"/>
      <c r="GZ61" s="115"/>
      <c r="HA61" s="115"/>
      <c r="HB61" s="115"/>
      <c r="HC61" s="115"/>
      <c r="HD61" s="115"/>
      <c r="HE61" s="115"/>
      <c r="HF61" s="115"/>
      <c r="HG61" s="115"/>
      <c r="HH61" s="115"/>
      <c r="HI61" s="115"/>
      <c r="HJ61" s="115"/>
      <c r="HK61" s="115"/>
      <c r="HL61" s="115"/>
      <c r="HM61" s="115"/>
      <c r="HN61" s="115"/>
      <c r="HO61" s="115"/>
      <c r="HP61" s="115"/>
      <c r="HQ61" s="115"/>
      <c r="HR61" s="115"/>
      <c r="HS61" s="115"/>
      <c r="HT61" s="115"/>
      <c r="HU61" s="115"/>
      <c r="HV61" s="115"/>
      <c r="HW61" s="115"/>
      <c r="HX61" s="115"/>
      <c r="HY61" s="115"/>
      <c r="HZ61" s="115"/>
      <c r="IA61" s="115"/>
      <c r="IB61" s="115"/>
      <c r="IC61" s="115"/>
      <c r="ID61" s="115"/>
      <c r="IE61" s="115"/>
      <c r="IF61" s="115"/>
      <c r="IG61" s="115"/>
      <c r="IH61" s="115"/>
      <c r="II61" s="115"/>
      <c r="IJ61" s="115"/>
      <c r="IK61" s="115"/>
      <c r="IL61" s="115"/>
      <c r="IM61" s="115"/>
      <c r="IN61" s="115"/>
      <c r="IO61" s="115"/>
      <c r="IP61" s="115"/>
      <c r="IQ61" s="115"/>
      <c r="IR61" s="115"/>
      <c r="IS61" s="115"/>
      <c r="IT61" s="115"/>
      <c r="IU61" s="115"/>
      <c r="IV61" s="115"/>
      <c r="IW61" s="115"/>
      <c r="IX61" s="115"/>
      <c r="IY61" s="115"/>
      <c r="IZ61" s="115"/>
      <c r="JA61" s="115"/>
      <c r="JB61" s="115"/>
      <c r="JC61" s="115"/>
      <c r="JD61" s="115"/>
      <c r="JE61" s="115"/>
      <c r="JF61" s="115"/>
      <c r="JG61" s="115"/>
      <c r="JH61" s="115"/>
      <c r="JI61" s="115"/>
      <c r="JJ61" s="115"/>
      <c r="JK61" s="115"/>
      <c r="JL61" s="115"/>
      <c r="JM61" s="115"/>
      <c r="JN61" s="115"/>
      <c r="JO61" s="115"/>
      <c r="JP61" s="115"/>
      <c r="JQ61" s="115"/>
      <c r="JR61" s="115"/>
      <c r="JS61" s="115"/>
      <c r="JT61" s="115"/>
      <c r="JU61" s="115"/>
      <c r="JV61" s="115"/>
      <c r="JW61" s="115"/>
      <c r="JX61" s="115"/>
      <c r="JY61" s="115"/>
      <c r="JZ61" s="115"/>
      <c r="KA61" s="115"/>
      <c r="KB61" s="115"/>
      <c r="KC61" s="115"/>
      <c r="KD61" s="115"/>
      <c r="KE61" s="115"/>
      <c r="KF61" s="115"/>
      <c r="KG61" s="115"/>
      <c r="KH61" s="115"/>
      <c r="KI61" s="115"/>
      <c r="KJ61" s="115"/>
      <c r="KK61" s="115"/>
      <c r="KL61" s="115"/>
      <c r="KM61" s="115"/>
      <c r="KN61" s="115"/>
      <c r="KO61" s="115"/>
      <c r="KP61" s="115"/>
      <c r="KQ61" s="115"/>
      <c r="KR61" s="115"/>
      <c r="KS61" s="115"/>
      <c r="KT61" s="115"/>
      <c r="KU61" s="115"/>
      <c r="KV61" s="115"/>
      <c r="KW61" s="115"/>
      <c r="KX61" s="115"/>
      <c r="KY61" s="115"/>
      <c r="KZ61" s="115"/>
      <c r="LA61" s="115"/>
      <c r="LB61" s="115"/>
      <c r="LC61" s="115"/>
      <c r="LD61" s="115"/>
      <c r="LE61" s="115"/>
      <c r="LF61" s="115"/>
      <c r="LG61" s="115"/>
      <c r="LH61" s="115"/>
      <c r="LI61" s="115"/>
      <c r="LJ61" s="115"/>
      <c r="LK61" s="115"/>
      <c r="LL61" s="115"/>
      <c r="LM61" s="115"/>
      <c r="LN61" s="115"/>
      <c r="LO61" s="115"/>
      <c r="LP61" s="115"/>
      <c r="LQ61" s="115"/>
      <c r="LR61" s="115"/>
      <c r="LS61" s="115"/>
      <c r="LT61" s="115"/>
      <c r="LU61" s="115"/>
      <c r="LV61" s="115"/>
      <c r="LW61" s="115"/>
      <c r="LX61" s="115"/>
      <c r="LY61" s="115"/>
      <c r="LZ61" s="115"/>
      <c r="MA61" s="115"/>
      <c r="MB61" s="115"/>
      <c r="MC61" s="115"/>
      <c r="MD61" s="115"/>
      <c r="ME61" s="115"/>
      <c r="MF61" s="115"/>
      <c r="MG61" s="115"/>
      <c r="MH61" s="115"/>
      <c r="MI61" s="115"/>
      <c r="MJ61" s="115"/>
      <c r="MK61" s="115"/>
      <c r="ML61" s="115"/>
      <c r="MM61" s="115"/>
      <c r="MN61" s="115"/>
      <c r="MO61" s="115"/>
      <c r="MP61" s="115"/>
      <c r="MQ61" s="115"/>
      <c r="MR61" s="115"/>
      <c r="MS61" s="115"/>
      <c r="MT61" s="115"/>
      <c r="MU61" s="115"/>
      <c r="MV61" s="115"/>
      <c r="MW61" s="115"/>
      <c r="MX61" s="115"/>
      <c r="MY61" s="115"/>
      <c r="MZ61" s="115"/>
      <c r="NA61" s="115"/>
      <c r="NB61" s="115"/>
      <c r="NC61" s="115"/>
      <c r="ND61" s="115"/>
      <c r="NE61" s="115"/>
      <c r="NF61" s="115"/>
      <c r="NG61" s="115"/>
      <c r="NH61" s="115"/>
      <c r="NI61" s="115"/>
      <c r="NJ61" s="115"/>
      <c r="NK61" s="115"/>
      <c r="NL61" s="115"/>
      <c r="NM61" s="115"/>
      <c r="NN61" s="115"/>
      <c r="NO61" s="115"/>
      <c r="NP61" s="115"/>
      <c r="NQ61" s="115"/>
      <c r="NR61" s="115"/>
      <c r="NS61" s="115"/>
      <c r="NT61" s="115"/>
      <c r="NU61" s="115"/>
      <c r="NV61" s="115"/>
      <c r="NW61" s="115"/>
      <c r="NX61" s="115"/>
      <c r="NY61" s="115"/>
      <c r="NZ61" s="115"/>
      <c r="OA61" s="115"/>
      <c r="OB61" s="115"/>
      <c r="OC61" s="115"/>
      <c r="OD61" s="115"/>
      <c r="OE61" s="115"/>
      <c r="OF61" s="115"/>
      <c r="OG61" s="115"/>
      <c r="OH61" s="115"/>
      <c r="OI61" s="115"/>
      <c r="OJ61" s="115"/>
      <c r="OK61" s="115"/>
      <c r="OL61" s="115"/>
      <c r="OM61" s="115"/>
      <c r="ON61" s="115"/>
      <c r="OO61" s="115"/>
      <c r="OP61" s="115"/>
      <c r="OQ61" s="115"/>
      <c r="OR61" s="115"/>
      <c r="OS61" s="115"/>
      <c r="OT61" s="115"/>
      <c r="OU61" s="115"/>
      <c r="OV61" s="115"/>
      <c r="OW61" s="115"/>
      <c r="OX61" s="115"/>
      <c r="OY61" s="115"/>
      <c r="OZ61" s="115"/>
      <c r="PA61" s="115"/>
      <c r="PB61" s="115"/>
      <c r="PC61" s="115"/>
      <c r="PD61" s="115"/>
      <c r="PE61" s="115"/>
      <c r="PF61" s="115"/>
      <c r="PG61" s="115"/>
      <c r="PH61" s="115"/>
      <c r="PI61" s="115"/>
      <c r="PJ61" s="115"/>
      <c r="PK61" s="115"/>
      <c r="PL61" s="115"/>
      <c r="PM61" s="115"/>
      <c r="PN61" s="115"/>
      <c r="PO61" s="115"/>
      <c r="PP61" s="115"/>
      <c r="PQ61" s="115"/>
      <c r="PR61" s="115"/>
      <c r="PS61" s="115"/>
      <c r="PT61" s="115"/>
      <c r="PU61" s="115"/>
      <c r="PV61" s="115"/>
      <c r="PW61" s="115"/>
      <c r="PX61" s="115"/>
      <c r="PY61" s="115"/>
      <c r="PZ61" s="115"/>
      <c r="QA61" s="115"/>
      <c r="QB61" s="115"/>
      <c r="QC61" s="115"/>
      <c r="QD61" s="115"/>
      <c r="QE61" s="115"/>
      <c r="QF61" s="115"/>
      <c r="QG61" s="115"/>
      <c r="QH61" s="115"/>
      <c r="QI61" s="115"/>
      <c r="QJ61" s="115"/>
      <c r="QK61" s="115"/>
      <c r="QL61" s="115"/>
      <c r="QM61" s="115"/>
      <c r="QN61" s="115"/>
      <c r="QO61" s="115"/>
      <c r="QP61" s="115"/>
      <c r="QQ61" s="115"/>
      <c r="QR61" s="115"/>
      <c r="QS61" s="115"/>
      <c r="QT61" s="115"/>
      <c r="QU61" s="115"/>
      <c r="QV61" s="115"/>
      <c r="QW61" s="115"/>
      <c r="QX61" s="115"/>
      <c r="QY61" s="115"/>
      <c r="QZ61" s="115"/>
      <c r="RA61" s="115"/>
      <c r="RB61" s="115"/>
      <c r="RC61" s="115"/>
      <c r="RD61" s="115"/>
      <c r="RE61" s="115"/>
      <c r="RF61" s="115"/>
      <c r="RG61" s="115"/>
      <c r="RH61" s="115"/>
      <c r="RI61" s="115"/>
      <c r="RJ61" s="115"/>
      <c r="RK61" s="115"/>
      <c r="RL61" s="115"/>
      <c r="RM61" s="115"/>
      <c r="RN61" s="115"/>
      <c r="RO61" s="115"/>
      <c r="RP61" s="115"/>
      <c r="RQ61" s="115"/>
      <c r="RR61" s="115"/>
      <c r="RS61" s="115"/>
      <c r="RT61" s="115"/>
      <c r="RU61" s="115"/>
      <c r="RV61" s="115"/>
      <c r="RW61" s="115"/>
      <c r="RX61" s="115"/>
      <c r="RY61" s="115"/>
      <c r="RZ61" s="115"/>
      <c r="SA61" s="115"/>
      <c r="SB61" s="115"/>
      <c r="SC61" s="115"/>
      <c r="SD61" s="115"/>
      <c r="SE61" s="115"/>
      <c r="SF61" s="115"/>
      <c r="SG61" s="115"/>
      <c r="SH61" s="115"/>
      <c r="SI61" s="115"/>
      <c r="SJ61" s="115"/>
      <c r="SK61" s="115"/>
      <c r="SL61" s="115"/>
      <c r="SM61" s="115"/>
      <c r="SN61" s="115"/>
      <c r="SO61" s="115"/>
      <c r="SP61" s="115"/>
      <c r="SQ61" s="115"/>
      <c r="SR61" s="115"/>
      <c r="SS61" s="115"/>
      <c r="ST61" s="115"/>
      <c r="SU61" s="115"/>
      <c r="SV61" s="115"/>
      <c r="SW61" s="115"/>
      <c r="SX61" s="115"/>
      <c r="SY61" s="115"/>
      <c r="SZ61" s="115"/>
      <c r="TA61" s="115"/>
      <c r="TB61" s="115"/>
      <c r="TC61" s="115"/>
      <c r="TD61" s="115"/>
      <c r="TE61" s="115"/>
      <c r="TF61" s="115"/>
      <c r="TG61" s="115"/>
      <c r="TH61" s="115"/>
      <c r="TI61" s="115"/>
      <c r="TJ61" s="115"/>
      <c r="TK61" s="115"/>
      <c r="TL61" s="115"/>
      <c r="TM61" s="115"/>
      <c r="TN61" s="115"/>
      <c r="TO61" s="115"/>
      <c r="TP61" s="115"/>
      <c r="TQ61" s="115"/>
      <c r="TR61" s="115"/>
      <c r="TS61" s="115"/>
      <c r="TT61" s="115"/>
      <c r="TU61" s="115"/>
      <c r="TV61" s="115"/>
      <c r="TW61" s="115"/>
      <c r="TX61" s="115"/>
      <c r="TY61" s="115"/>
      <c r="TZ61" s="115"/>
      <c r="UA61" s="115"/>
      <c r="UB61" s="115"/>
      <c r="UC61" s="115"/>
      <c r="UD61" s="115"/>
      <c r="UE61" s="115"/>
      <c r="UF61" s="115"/>
      <c r="UG61" s="115"/>
      <c r="UH61" s="115"/>
      <c r="UI61" s="115"/>
      <c r="UJ61" s="115"/>
      <c r="UK61" s="115"/>
      <c r="UL61" s="115"/>
      <c r="UM61" s="115"/>
      <c r="UN61" s="115"/>
      <c r="UO61" s="115"/>
      <c r="UP61" s="115"/>
      <c r="UQ61" s="115"/>
      <c r="UR61" s="115"/>
      <c r="US61" s="115"/>
      <c r="UT61" s="115"/>
      <c r="UU61" s="115"/>
      <c r="UV61" s="115"/>
      <c r="UW61" s="115"/>
      <c r="UX61" s="115"/>
      <c r="UY61" s="115"/>
      <c r="UZ61" s="115"/>
      <c r="VA61" s="115"/>
      <c r="VB61" s="115"/>
      <c r="VC61" s="115"/>
      <c r="VD61" s="115"/>
      <c r="VE61" s="115"/>
      <c r="VF61" s="115"/>
      <c r="VG61" s="115"/>
      <c r="VH61" s="115"/>
      <c r="VI61" s="115"/>
      <c r="VJ61" s="115"/>
      <c r="VK61" s="115"/>
      <c r="VL61" s="115"/>
      <c r="VM61" s="115"/>
      <c r="VN61" s="115"/>
      <c r="VO61" s="115"/>
      <c r="VP61" s="115"/>
      <c r="VQ61" s="115"/>
      <c r="VR61" s="115"/>
      <c r="VS61" s="115"/>
      <c r="VT61" s="115"/>
      <c r="VU61" s="115"/>
      <c r="VV61" s="115"/>
      <c r="VW61" s="115"/>
      <c r="VX61" s="115"/>
      <c r="VY61" s="115"/>
      <c r="VZ61" s="115"/>
      <c r="WA61" s="115"/>
      <c r="WB61" s="115"/>
      <c r="WC61" s="115"/>
      <c r="WD61" s="115"/>
      <c r="WE61" s="115"/>
      <c r="WF61" s="115"/>
      <c r="WG61" s="115"/>
      <c r="WH61" s="115"/>
      <c r="WI61" s="115"/>
      <c r="WJ61" s="115"/>
      <c r="WK61" s="115"/>
      <c r="WL61" s="115"/>
      <c r="WM61" s="115"/>
      <c r="WN61" s="115"/>
      <c r="WO61" s="115"/>
      <c r="WP61" s="115"/>
      <c r="WQ61" s="115"/>
      <c r="WR61" s="115"/>
      <c r="WS61" s="115"/>
      <c r="WT61" s="115"/>
      <c r="WU61" s="115"/>
      <c r="WV61" s="115"/>
      <c r="WW61" s="115"/>
      <c r="WX61" s="115"/>
      <c r="WY61" s="115"/>
      <c r="WZ61" s="115"/>
      <c r="XA61" s="115"/>
      <c r="XB61" s="115"/>
      <c r="XC61" s="115"/>
      <c r="XD61" s="115"/>
      <c r="XE61" s="115"/>
      <c r="XF61" s="115"/>
      <c r="XG61" s="115"/>
      <c r="XH61" s="115"/>
      <c r="XI61" s="115"/>
      <c r="XJ61" s="115"/>
      <c r="XK61" s="115"/>
      <c r="XL61" s="115"/>
      <c r="XM61" s="115"/>
      <c r="XN61" s="115"/>
      <c r="XO61" s="115"/>
      <c r="XP61" s="115"/>
      <c r="XQ61" s="115"/>
      <c r="XR61" s="115"/>
      <c r="XS61" s="115"/>
      <c r="XT61" s="115"/>
      <c r="XU61" s="115"/>
      <c r="XV61" s="115"/>
      <c r="XW61" s="115"/>
      <c r="XX61" s="115"/>
      <c r="XY61" s="115"/>
      <c r="XZ61" s="115"/>
      <c r="YA61" s="115"/>
      <c r="YB61" s="115"/>
      <c r="YC61" s="115"/>
      <c r="YD61" s="115"/>
      <c r="YE61" s="115"/>
      <c r="YF61" s="115"/>
      <c r="YG61" s="115"/>
      <c r="YH61" s="115"/>
      <c r="YI61" s="115"/>
      <c r="YJ61" s="115"/>
      <c r="YK61" s="115"/>
      <c r="YL61" s="115"/>
      <c r="YM61" s="115"/>
      <c r="YN61" s="115"/>
      <c r="YO61" s="115"/>
      <c r="YP61" s="115"/>
      <c r="YQ61" s="115"/>
      <c r="YR61" s="115"/>
      <c r="YS61" s="115"/>
      <c r="YT61" s="115"/>
      <c r="YU61" s="115"/>
      <c r="YV61" s="115"/>
      <c r="YW61" s="115"/>
      <c r="YX61" s="115"/>
      <c r="YY61" s="115"/>
      <c r="YZ61" s="115"/>
      <c r="ZA61" s="115"/>
      <c r="ZB61" s="115"/>
      <c r="ZC61" s="115"/>
      <c r="ZD61" s="115"/>
      <c r="ZE61" s="115"/>
      <c r="ZF61" s="115"/>
      <c r="ZG61" s="115"/>
      <c r="ZH61" s="115"/>
      <c r="ZI61" s="115"/>
      <c r="ZJ61" s="115"/>
      <c r="ZK61" s="115"/>
      <c r="ZL61" s="115"/>
      <c r="ZM61" s="115"/>
      <c r="ZN61" s="115"/>
      <c r="ZO61" s="115"/>
      <c r="ZP61" s="115"/>
      <c r="ZQ61" s="115"/>
      <c r="ZR61" s="115"/>
      <c r="ZS61" s="115"/>
      <c r="ZT61" s="115"/>
      <c r="ZU61" s="115"/>
      <c r="ZV61" s="115"/>
      <c r="ZW61" s="115"/>
      <c r="ZX61" s="115"/>
      <c r="ZY61" s="115"/>
      <c r="ZZ61" s="115"/>
      <c r="AAA61" s="115"/>
      <c r="AAB61" s="115"/>
      <c r="AAC61" s="115"/>
      <c r="AAD61" s="115"/>
      <c r="AAE61" s="115"/>
      <c r="AAF61" s="115"/>
      <c r="AAG61" s="115"/>
      <c r="AAH61" s="115"/>
      <c r="AAI61" s="115"/>
      <c r="AAJ61" s="115"/>
      <c r="AAK61" s="115"/>
      <c r="AAL61" s="115"/>
      <c r="AAM61" s="115"/>
      <c r="AAN61" s="115"/>
      <c r="AAO61" s="115"/>
      <c r="AAP61" s="115"/>
      <c r="AAQ61" s="115"/>
      <c r="AAR61" s="115"/>
      <c r="AAS61" s="115"/>
      <c r="AAT61" s="115"/>
      <c r="AAU61" s="115"/>
      <c r="AAV61" s="115"/>
      <c r="AAW61" s="115"/>
      <c r="AAX61" s="115"/>
      <c r="AAY61" s="115"/>
      <c r="AAZ61" s="115"/>
      <c r="ABA61" s="115"/>
      <c r="ABB61" s="115"/>
      <c r="ABC61" s="115"/>
      <c r="ABD61" s="115"/>
      <c r="ABE61" s="115"/>
      <c r="ABF61" s="115"/>
      <c r="ABG61" s="115"/>
      <c r="ABH61" s="115"/>
      <c r="ABI61" s="115"/>
      <c r="ABJ61" s="115"/>
      <c r="ABK61" s="115"/>
      <c r="ABL61" s="115"/>
      <c r="ABM61" s="115"/>
      <c r="ABN61" s="115"/>
      <c r="ABO61" s="115"/>
      <c r="ABP61" s="115"/>
      <c r="ABQ61" s="115"/>
      <c r="ABR61" s="115"/>
      <c r="ABS61" s="115"/>
      <c r="ABT61" s="115"/>
      <c r="ABU61" s="115"/>
      <c r="ABV61" s="115"/>
      <c r="ABW61" s="115"/>
      <c r="ABX61" s="115"/>
      <c r="ABY61" s="115"/>
      <c r="ABZ61" s="115"/>
      <c r="ACA61" s="115"/>
      <c r="ACB61" s="115"/>
      <c r="ACC61" s="115"/>
      <c r="ACD61" s="115"/>
      <c r="ACE61" s="115"/>
      <c r="ACF61" s="115"/>
      <c r="ACG61" s="115"/>
      <c r="ACH61" s="115"/>
      <c r="ACI61" s="115"/>
      <c r="ACJ61" s="115"/>
      <c r="ACK61" s="115"/>
      <c r="ACL61" s="115"/>
      <c r="ACM61" s="115"/>
      <c r="ACN61" s="115"/>
      <c r="ACO61" s="115"/>
      <c r="ACP61" s="115"/>
      <c r="ACQ61" s="115"/>
      <c r="ACR61" s="115"/>
      <c r="ACS61" s="115"/>
      <c r="ACT61" s="115"/>
      <c r="ACU61" s="115"/>
      <c r="ACV61" s="115"/>
      <c r="ACW61" s="115"/>
      <c r="ACX61" s="115"/>
      <c r="ACY61" s="115"/>
      <c r="ACZ61" s="115"/>
      <c r="ADA61" s="115"/>
      <c r="ADB61" s="115"/>
      <c r="ADC61" s="115"/>
      <c r="ADD61" s="115"/>
      <c r="ADE61" s="115"/>
      <c r="ADF61" s="115"/>
      <c r="ADG61" s="115"/>
      <c r="ADH61" s="115"/>
      <c r="ADI61" s="115"/>
      <c r="ADJ61" s="115"/>
      <c r="ADK61" s="115"/>
      <c r="ADL61" s="115"/>
      <c r="ADM61" s="115"/>
      <c r="ADN61" s="115"/>
      <c r="ADO61" s="115"/>
      <c r="ADP61" s="115"/>
      <c r="ADQ61" s="115"/>
      <c r="ADR61" s="115"/>
      <c r="ADS61" s="115"/>
      <c r="ADT61" s="115"/>
      <c r="ADU61" s="115"/>
      <c r="ADV61" s="115"/>
      <c r="ADW61" s="115"/>
      <c r="ADX61" s="115"/>
      <c r="ADY61" s="115"/>
      <c r="ADZ61" s="115"/>
      <c r="AEA61" s="115"/>
      <c r="AEB61" s="115"/>
      <c r="AEC61" s="115"/>
      <c r="AED61" s="115"/>
      <c r="AEE61" s="115"/>
      <c r="AEF61" s="115"/>
      <c r="AEG61" s="115"/>
      <c r="AEH61" s="115"/>
      <c r="AEI61" s="115"/>
      <c r="AEJ61" s="115"/>
      <c r="AEK61" s="115"/>
      <c r="AEL61" s="115"/>
      <c r="AEM61" s="115"/>
      <c r="AEN61" s="115"/>
      <c r="AEO61" s="115"/>
      <c r="AEP61" s="115"/>
      <c r="AEQ61" s="115"/>
      <c r="AER61" s="115"/>
      <c r="AES61" s="115"/>
      <c r="AET61" s="115"/>
      <c r="AEU61" s="115"/>
      <c r="AEV61" s="115"/>
      <c r="AEW61" s="115"/>
      <c r="AEX61" s="115"/>
      <c r="AEY61" s="115"/>
      <c r="AEZ61" s="115"/>
      <c r="AFA61" s="115"/>
      <c r="AFB61" s="115"/>
      <c r="AFC61" s="115"/>
      <c r="AFD61" s="115"/>
      <c r="AFE61" s="115"/>
      <c r="AFF61" s="115"/>
      <c r="AFG61" s="115"/>
      <c r="AFH61" s="115"/>
      <c r="AFI61" s="115"/>
      <c r="AFJ61" s="115"/>
      <c r="AFK61" s="115"/>
      <c r="AFL61" s="115"/>
      <c r="AFM61" s="115"/>
      <c r="AFN61" s="115"/>
      <c r="AFO61" s="115"/>
      <c r="AFP61" s="115"/>
      <c r="AFQ61" s="115"/>
      <c r="AFR61" s="115"/>
      <c r="AFS61" s="115"/>
      <c r="AFT61" s="115"/>
      <c r="AFU61" s="115"/>
      <c r="AFV61" s="115"/>
      <c r="AFW61" s="115"/>
      <c r="AFX61" s="115"/>
      <c r="AFY61" s="115"/>
      <c r="AFZ61" s="115"/>
      <c r="AGA61" s="115"/>
      <c r="AGB61" s="115"/>
      <c r="AGC61" s="115"/>
      <c r="AGD61" s="115"/>
      <c r="AGE61" s="115"/>
      <c r="AGF61" s="115"/>
      <c r="AGG61" s="115"/>
      <c r="AGH61" s="115"/>
      <c r="AGI61" s="115"/>
      <c r="AGJ61" s="115"/>
      <c r="AGK61" s="115"/>
      <c r="AGL61" s="115"/>
      <c r="AGM61" s="115"/>
      <c r="AGN61" s="115"/>
      <c r="AGO61" s="115"/>
      <c r="AGP61" s="115"/>
      <c r="AGQ61" s="115"/>
      <c r="AGR61" s="115"/>
      <c r="AGS61" s="115"/>
      <c r="AGT61" s="115"/>
      <c r="AGU61" s="115"/>
      <c r="AGV61" s="115"/>
      <c r="AGW61" s="115"/>
      <c r="AGX61" s="115"/>
      <c r="AGY61" s="115"/>
      <c r="AGZ61" s="115"/>
      <c r="AHA61" s="115"/>
      <c r="AHB61" s="115"/>
      <c r="AHC61" s="115"/>
      <c r="AHD61" s="115"/>
      <c r="AHE61" s="115"/>
      <c r="AHF61" s="115"/>
      <c r="AHG61" s="115"/>
      <c r="AHH61" s="115"/>
      <c r="AHI61" s="115"/>
      <c r="AHJ61" s="115"/>
      <c r="AHK61" s="115"/>
      <c r="AHL61" s="115"/>
      <c r="AHM61" s="115"/>
      <c r="AHN61" s="115"/>
      <c r="AHO61" s="115"/>
      <c r="AHP61" s="115"/>
      <c r="AHQ61" s="115"/>
      <c r="AHR61" s="115"/>
      <c r="AHS61" s="115"/>
      <c r="AHT61" s="115"/>
      <c r="AHU61" s="115"/>
      <c r="AHV61" s="115"/>
      <c r="AHW61" s="115"/>
      <c r="AHX61" s="115"/>
      <c r="AHY61" s="115"/>
      <c r="AHZ61" s="115"/>
      <c r="AIA61" s="115"/>
      <c r="AIB61" s="115"/>
      <c r="AIC61" s="115"/>
      <c r="AID61" s="115"/>
      <c r="AIE61" s="115"/>
      <c r="AIF61" s="115"/>
      <c r="AIG61" s="115"/>
      <c r="AIH61" s="115"/>
      <c r="AII61" s="115"/>
      <c r="AIJ61" s="115"/>
      <c r="AIK61" s="115"/>
      <c r="AIL61" s="115"/>
      <c r="AIM61" s="115"/>
      <c r="AIN61" s="115"/>
      <c r="AIO61" s="115"/>
      <c r="AIP61" s="115"/>
      <c r="AIQ61" s="115"/>
      <c r="AIR61" s="115"/>
      <c r="AIS61" s="115"/>
      <c r="AIT61" s="115"/>
      <c r="AIU61" s="115"/>
      <c r="AIV61" s="115"/>
      <c r="AIW61" s="115"/>
      <c r="AIX61" s="115"/>
      <c r="AIY61" s="115"/>
      <c r="AIZ61" s="115"/>
      <c r="AJA61" s="115"/>
      <c r="AJB61" s="115"/>
      <c r="AJC61" s="115"/>
      <c r="AJD61" s="115"/>
      <c r="AJE61" s="115"/>
      <c r="AJF61" s="115"/>
      <c r="AJG61" s="115"/>
      <c r="AJH61" s="115"/>
      <c r="AJI61" s="115"/>
      <c r="AJJ61" s="115"/>
      <c r="AJK61" s="115"/>
      <c r="AJL61" s="115"/>
      <c r="AJM61" s="115"/>
      <c r="AJN61" s="115"/>
      <c r="AJO61" s="115"/>
      <c r="AJP61" s="115"/>
      <c r="AJQ61" s="115"/>
      <c r="AJR61" s="115"/>
      <c r="AJS61" s="115"/>
      <c r="AJT61" s="115"/>
      <c r="AJU61" s="115"/>
      <c r="AJV61" s="115"/>
      <c r="AJW61" s="115"/>
      <c r="AJX61" s="115"/>
      <c r="AJY61" s="115"/>
      <c r="AJZ61" s="115"/>
      <c r="AKA61" s="115"/>
      <c r="AKB61" s="115"/>
      <c r="AKC61" s="115"/>
      <c r="AKD61" s="115"/>
      <c r="AKE61" s="115"/>
      <c r="AKF61" s="115"/>
      <c r="AKG61" s="115"/>
      <c r="AKH61" s="115"/>
      <c r="AKI61" s="115"/>
      <c r="AKJ61" s="115"/>
      <c r="AKK61" s="115"/>
      <c r="AKL61" s="115"/>
      <c r="AKM61" s="115"/>
      <c r="AKN61" s="115"/>
      <c r="AKO61" s="115"/>
      <c r="AKP61" s="115"/>
      <c r="AKQ61" s="115"/>
      <c r="AKR61" s="115"/>
      <c r="AKS61" s="115"/>
      <c r="AKT61" s="115"/>
      <c r="AKU61" s="115"/>
      <c r="AKV61" s="115"/>
      <c r="AKW61" s="115"/>
      <c r="AKX61" s="115"/>
      <c r="AKY61" s="115"/>
      <c r="AKZ61" s="115"/>
      <c r="ALA61" s="115"/>
      <c r="ALB61" s="115"/>
      <c r="ALC61" s="115"/>
      <c r="ALD61" s="115"/>
      <c r="ALE61" s="115"/>
      <c r="ALF61" s="115"/>
      <c r="ALG61" s="115"/>
      <c r="ALH61" s="115"/>
      <c r="ALI61" s="115"/>
      <c r="ALJ61" s="115"/>
      <c r="ALK61" s="115"/>
      <c r="ALL61" s="115"/>
      <c r="ALM61" s="115"/>
      <c r="ALN61" s="115"/>
      <c r="ALO61" s="115"/>
      <c r="ALP61" s="115"/>
      <c r="ALQ61" s="115"/>
      <c r="ALR61" s="115"/>
      <c r="ALS61" s="115"/>
      <c r="ALT61" s="115"/>
      <c r="ALU61" s="115"/>
      <c r="ALV61" s="115"/>
      <c r="ALW61" s="115"/>
      <c r="ALX61" s="115"/>
      <c r="ALY61" s="115"/>
      <c r="ALZ61" s="115"/>
      <c r="AMA61" s="115"/>
      <c r="AMB61" s="115"/>
      <c r="AMC61" s="115"/>
      <c r="AMD61" s="115"/>
      <c r="AME61" s="115"/>
      <c r="AMF61" s="115"/>
      <c r="AMG61" s="115"/>
      <c r="AMH61" s="115"/>
      <c r="AMI61" s="115"/>
      <c r="AMJ61" s="115"/>
      <c r="AMK61" s="115"/>
      <c r="AML61" s="115"/>
      <c r="AMM61" s="115"/>
      <c r="AMN61" s="115"/>
      <c r="AMO61" s="115"/>
      <c r="AMP61" s="115"/>
      <c r="AMQ61" s="115"/>
      <c r="AMR61" s="115"/>
      <c r="AMS61" s="115"/>
      <c r="AMT61" s="115"/>
      <c r="AMU61" s="115"/>
      <c r="AMV61" s="115"/>
      <c r="AMW61" s="115"/>
      <c r="AMX61" s="115"/>
      <c r="AMY61" s="115"/>
      <c r="AMZ61" s="115"/>
      <c r="ANA61" s="115"/>
      <c r="ANB61" s="115"/>
      <c r="ANC61" s="115"/>
      <c r="AND61" s="115"/>
      <c r="ANE61" s="115"/>
      <c r="ANF61" s="115"/>
      <c r="ANG61" s="115"/>
      <c r="ANH61" s="115"/>
      <c r="ANI61" s="115"/>
      <c r="ANJ61" s="115"/>
      <c r="ANK61" s="115"/>
      <c r="ANL61" s="115"/>
      <c r="ANM61" s="115"/>
      <c r="ANN61" s="115"/>
      <c r="ANO61" s="115"/>
      <c r="ANP61" s="115"/>
      <c r="ANQ61" s="115"/>
      <c r="ANR61" s="115"/>
      <c r="ANS61" s="115"/>
      <c r="ANT61" s="115"/>
      <c r="ANU61" s="115"/>
      <c r="ANV61" s="115"/>
      <c r="ANW61" s="115"/>
      <c r="ANX61" s="115"/>
      <c r="ANY61" s="115"/>
      <c r="ANZ61" s="115"/>
      <c r="AOA61" s="115"/>
      <c r="AOB61" s="115"/>
      <c r="AOC61" s="115"/>
      <c r="AOD61" s="115"/>
      <c r="AOE61" s="115"/>
      <c r="AOF61" s="115"/>
      <c r="AOG61" s="115"/>
      <c r="AOH61" s="115"/>
      <c r="AOI61" s="115"/>
      <c r="AOJ61" s="115"/>
      <c r="AOK61" s="115"/>
      <c r="AOL61" s="115"/>
      <c r="AOM61" s="115"/>
      <c r="AON61" s="115"/>
      <c r="AOO61" s="115"/>
      <c r="AOP61" s="115"/>
      <c r="AOQ61" s="115"/>
      <c r="AOR61" s="115"/>
      <c r="AOS61" s="115"/>
      <c r="AOT61" s="115"/>
      <c r="AOU61" s="115"/>
      <c r="AOV61" s="115"/>
      <c r="AOW61" s="115"/>
      <c r="AOX61" s="115"/>
      <c r="AOY61" s="115"/>
      <c r="AOZ61" s="115"/>
      <c r="APA61" s="115"/>
      <c r="APB61" s="115"/>
      <c r="APC61" s="115"/>
      <c r="APD61" s="115"/>
      <c r="APE61" s="115"/>
      <c r="APF61" s="115"/>
      <c r="APG61" s="115"/>
      <c r="APH61" s="115"/>
      <c r="API61" s="115"/>
      <c r="APJ61" s="115"/>
      <c r="APK61" s="115"/>
      <c r="APL61" s="115"/>
      <c r="APM61" s="115"/>
      <c r="APN61" s="115"/>
      <c r="APO61" s="115"/>
      <c r="APP61" s="115"/>
      <c r="APQ61" s="115"/>
      <c r="APR61" s="115"/>
      <c r="APS61" s="115"/>
      <c r="APT61" s="115"/>
      <c r="APU61" s="115"/>
      <c r="APV61" s="115"/>
      <c r="APW61" s="115"/>
      <c r="APX61" s="115"/>
      <c r="APY61" s="115"/>
      <c r="APZ61" s="115"/>
      <c r="AQA61" s="115"/>
      <c r="AQB61" s="115"/>
      <c r="AQC61" s="115"/>
      <c r="AQD61" s="115"/>
      <c r="AQE61" s="115"/>
      <c r="AQF61" s="115"/>
      <c r="AQG61" s="115"/>
      <c r="AQH61" s="115"/>
      <c r="AQI61" s="115"/>
      <c r="AQJ61" s="115"/>
      <c r="AQK61" s="115"/>
      <c r="AQL61" s="115"/>
      <c r="AQM61" s="115"/>
      <c r="AQN61" s="115"/>
      <c r="AQO61" s="115"/>
      <c r="AQP61" s="115"/>
      <c r="AQQ61" s="115"/>
      <c r="AQR61" s="115"/>
      <c r="AQS61" s="115"/>
      <c r="AQT61" s="115"/>
      <c r="AQU61" s="115"/>
      <c r="AQV61" s="115"/>
      <c r="AQW61" s="115"/>
      <c r="AQX61" s="115"/>
      <c r="AQY61" s="115"/>
      <c r="AQZ61" s="115"/>
      <c r="ARA61" s="115"/>
      <c r="ARB61" s="115"/>
      <c r="ARC61" s="115"/>
      <c r="ARD61" s="115"/>
      <c r="ARE61" s="115"/>
      <c r="ARF61" s="115"/>
      <c r="ARG61" s="115"/>
      <c r="ARH61" s="115"/>
      <c r="ARI61" s="115"/>
    </row>
    <row r="62" spans="1:1153" ht="80.25" customHeight="1">
      <c r="B62" s="165">
        <v>14</v>
      </c>
      <c r="C62" s="166"/>
      <c r="D62" s="195"/>
      <c r="E62" s="166" t="s">
        <v>358</v>
      </c>
      <c r="F62" s="168" t="s">
        <v>72</v>
      </c>
      <c r="G62" s="169">
        <v>0</v>
      </c>
      <c r="H62" s="170" t="s">
        <v>499</v>
      </c>
      <c r="I62" s="168"/>
      <c r="J62" s="168" t="s">
        <v>377</v>
      </c>
      <c r="K62" s="168" t="s">
        <v>378</v>
      </c>
      <c r="L62" s="168" t="s">
        <v>379</v>
      </c>
      <c r="M62" s="168" t="s">
        <v>380</v>
      </c>
      <c r="N62" s="168" t="s">
        <v>381</v>
      </c>
      <c r="O62" s="168" t="s">
        <v>61</v>
      </c>
      <c r="P62" s="168" t="s">
        <v>61</v>
      </c>
      <c r="Q62" s="172" t="s">
        <v>61</v>
      </c>
    </row>
    <row r="63" spans="1:1153" s="112" customFormat="1" ht="108.75" customHeight="1" thickBot="1">
      <c r="A63" s="99"/>
      <c r="B63" s="186"/>
      <c r="C63" s="187"/>
      <c r="D63" s="214"/>
      <c r="E63" s="187"/>
      <c r="F63" s="189" t="s">
        <v>77</v>
      </c>
      <c r="G63" s="190">
        <v>180000</v>
      </c>
      <c r="H63" s="215" t="s">
        <v>461</v>
      </c>
      <c r="I63" s="176" t="s">
        <v>414</v>
      </c>
      <c r="J63" s="189"/>
      <c r="K63" s="189" t="s">
        <v>61</v>
      </c>
      <c r="L63" s="189" t="s">
        <v>61</v>
      </c>
      <c r="M63" s="189" t="s">
        <v>61</v>
      </c>
      <c r="N63" s="189" t="s">
        <v>61</v>
      </c>
      <c r="O63" s="189" t="s">
        <v>61</v>
      </c>
      <c r="P63" s="189" t="s">
        <v>61</v>
      </c>
      <c r="Q63" s="194" t="s">
        <v>61</v>
      </c>
      <c r="R63" s="99"/>
      <c r="S63" s="99"/>
      <c r="T63" s="99"/>
      <c r="U63" s="99"/>
      <c r="V63" s="99"/>
      <c r="W63" s="99"/>
      <c r="X63" s="99"/>
      <c r="Y63" s="99"/>
      <c r="Z63" s="99"/>
      <c r="AA63" s="99"/>
      <c r="AB63" s="99"/>
      <c r="AC63" s="99"/>
      <c r="AD63" s="99"/>
      <c r="AE63" s="99"/>
      <c r="AF63" s="99"/>
      <c r="AG63" s="99"/>
      <c r="AH63" s="99"/>
      <c r="AI63" s="99"/>
      <c r="AJ63" s="99"/>
      <c r="AK63" s="99"/>
      <c r="AL63" s="99"/>
      <c r="AM63" s="99"/>
      <c r="AN63" s="99"/>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X63" s="115"/>
      <c r="FY63" s="115"/>
      <c r="FZ63" s="115"/>
      <c r="GA63" s="115"/>
      <c r="GB63" s="115"/>
      <c r="GC63" s="115"/>
      <c r="GD63" s="115"/>
      <c r="GE63" s="115"/>
      <c r="GF63" s="115"/>
      <c r="GG63" s="115"/>
      <c r="GH63" s="115"/>
      <c r="GI63" s="115"/>
      <c r="GJ63" s="115"/>
      <c r="GK63" s="115"/>
      <c r="GL63" s="115"/>
      <c r="GM63" s="115"/>
      <c r="GN63" s="115"/>
      <c r="GO63" s="115"/>
      <c r="GP63" s="115"/>
      <c r="GQ63" s="115"/>
      <c r="GR63" s="115"/>
      <c r="GS63" s="115"/>
      <c r="GT63" s="115"/>
      <c r="GU63" s="115"/>
      <c r="GV63" s="115"/>
      <c r="GW63" s="115"/>
      <c r="GX63" s="115"/>
      <c r="GY63" s="115"/>
      <c r="GZ63" s="115"/>
      <c r="HA63" s="115"/>
      <c r="HB63" s="115"/>
      <c r="HC63" s="115"/>
      <c r="HD63" s="115"/>
      <c r="HE63" s="115"/>
      <c r="HF63" s="115"/>
      <c r="HG63" s="115"/>
      <c r="HH63" s="115"/>
      <c r="HI63" s="115"/>
      <c r="HJ63" s="115"/>
      <c r="HK63" s="115"/>
      <c r="HL63" s="115"/>
      <c r="HM63" s="115"/>
      <c r="HN63" s="115"/>
      <c r="HO63" s="115"/>
      <c r="HP63" s="115"/>
      <c r="HQ63" s="115"/>
      <c r="HR63" s="115"/>
      <c r="HS63" s="115"/>
      <c r="HT63" s="115"/>
      <c r="HU63" s="115"/>
      <c r="HV63" s="115"/>
      <c r="HW63" s="115"/>
      <c r="HX63" s="115"/>
      <c r="HY63" s="115"/>
      <c r="HZ63" s="115"/>
      <c r="IA63" s="115"/>
      <c r="IB63" s="115"/>
      <c r="IC63" s="115"/>
      <c r="ID63" s="115"/>
      <c r="IE63" s="115"/>
      <c r="IF63" s="115"/>
      <c r="IG63" s="115"/>
      <c r="IH63" s="115"/>
      <c r="II63" s="115"/>
      <c r="IJ63" s="115"/>
      <c r="IK63" s="115"/>
      <c r="IL63" s="115"/>
      <c r="IM63" s="115"/>
      <c r="IN63" s="115"/>
      <c r="IO63" s="115"/>
      <c r="IP63" s="115"/>
      <c r="IQ63" s="115"/>
      <c r="IR63" s="115"/>
      <c r="IS63" s="115"/>
      <c r="IT63" s="115"/>
      <c r="IU63" s="115"/>
      <c r="IV63" s="115"/>
      <c r="IW63" s="115"/>
      <c r="IX63" s="115"/>
      <c r="IY63" s="115"/>
      <c r="IZ63" s="115"/>
      <c r="JA63" s="115"/>
      <c r="JB63" s="115"/>
      <c r="JC63" s="115"/>
      <c r="JD63" s="115"/>
      <c r="JE63" s="115"/>
      <c r="JF63" s="115"/>
      <c r="JG63" s="115"/>
      <c r="JH63" s="115"/>
      <c r="JI63" s="115"/>
      <c r="JJ63" s="115"/>
      <c r="JK63" s="115"/>
      <c r="JL63" s="115"/>
      <c r="JM63" s="115"/>
      <c r="JN63" s="115"/>
      <c r="JO63" s="115"/>
      <c r="JP63" s="115"/>
      <c r="JQ63" s="115"/>
      <c r="JR63" s="115"/>
      <c r="JS63" s="115"/>
      <c r="JT63" s="115"/>
      <c r="JU63" s="115"/>
      <c r="JV63" s="115"/>
      <c r="JW63" s="115"/>
      <c r="JX63" s="115"/>
      <c r="JY63" s="115"/>
      <c r="JZ63" s="115"/>
      <c r="KA63" s="115"/>
      <c r="KB63" s="115"/>
      <c r="KC63" s="115"/>
      <c r="KD63" s="115"/>
      <c r="KE63" s="115"/>
      <c r="KF63" s="115"/>
      <c r="KG63" s="115"/>
      <c r="KH63" s="115"/>
      <c r="KI63" s="115"/>
      <c r="KJ63" s="115"/>
      <c r="KK63" s="115"/>
      <c r="KL63" s="115"/>
      <c r="KM63" s="115"/>
      <c r="KN63" s="115"/>
      <c r="KO63" s="115"/>
      <c r="KP63" s="115"/>
      <c r="KQ63" s="115"/>
      <c r="KR63" s="115"/>
      <c r="KS63" s="115"/>
      <c r="KT63" s="115"/>
      <c r="KU63" s="115"/>
      <c r="KV63" s="115"/>
      <c r="KW63" s="115"/>
      <c r="KX63" s="115"/>
      <c r="KY63" s="115"/>
      <c r="KZ63" s="115"/>
      <c r="LA63" s="115"/>
      <c r="LB63" s="115"/>
      <c r="LC63" s="115"/>
      <c r="LD63" s="115"/>
      <c r="LE63" s="115"/>
      <c r="LF63" s="115"/>
      <c r="LG63" s="115"/>
      <c r="LH63" s="115"/>
      <c r="LI63" s="115"/>
      <c r="LJ63" s="115"/>
      <c r="LK63" s="115"/>
      <c r="LL63" s="115"/>
      <c r="LM63" s="115"/>
      <c r="LN63" s="115"/>
      <c r="LO63" s="115"/>
      <c r="LP63" s="115"/>
      <c r="LQ63" s="115"/>
      <c r="LR63" s="115"/>
      <c r="LS63" s="115"/>
      <c r="LT63" s="115"/>
      <c r="LU63" s="115"/>
      <c r="LV63" s="115"/>
      <c r="LW63" s="115"/>
      <c r="LX63" s="115"/>
      <c r="LY63" s="115"/>
      <c r="LZ63" s="115"/>
      <c r="MA63" s="115"/>
      <c r="MB63" s="115"/>
      <c r="MC63" s="115"/>
      <c r="MD63" s="115"/>
      <c r="ME63" s="115"/>
      <c r="MF63" s="115"/>
      <c r="MG63" s="115"/>
      <c r="MH63" s="115"/>
      <c r="MI63" s="115"/>
      <c r="MJ63" s="115"/>
      <c r="MK63" s="115"/>
      <c r="ML63" s="115"/>
      <c r="MM63" s="115"/>
      <c r="MN63" s="115"/>
      <c r="MO63" s="115"/>
      <c r="MP63" s="115"/>
      <c r="MQ63" s="115"/>
      <c r="MR63" s="115"/>
      <c r="MS63" s="115"/>
      <c r="MT63" s="115"/>
      <c r="MU63" s="115"/>
      <c r="MV63" s="115"/>
      <c r="MW63" s="115"/>
      <c r="MX63" s="115"/>
      <c r="MY63" s="115"/>
      <c r="MZ63" s="115"/>
      <c r="NA63" s="115"/>
      <c r="NB63" s="115"/>
      <c r="NC63" s="115"/>
      <c r="ND63" s="115"/>
      <c r="NE63" s="115"/>
      <c r="NF63" s="115"/>
      <c r="NG63" s="115"/>
      <c r="NH63" s="115"/>
      <c r="NI63" s="115"/>
      <c r="NJ63" s="115"/>
      <c r="NK63" s="115"/>
      <c r="NL63" s="115"/>
      <c r="NM63" s="115"/>
      <c r="NN63" s="115"/>
      <c r="NO63" s="115"/>
      <c r="NP63" s="115"/>
      <c r="NQ63" s="115"/>
      <c r="NR63" s="115"/>
      <c r="NS63" s="115"/>
      <c r="NT63" s="115"/>
      <c r="NU63" s="115"/>
      <c r="NV63" s="115"/>
      <c r="NW63" s="115"/>
      <c r="NX63" s="115"/>
      <c r="NY63" s="115"/>
      <c r="NZ63" s="115"/>
      <c r="OA63" s="115"/>
      <c r="OB63" s="115"/>
      <c r="OC63" s="115"/>
      <c r="OD63" s="115"/>
      <c r="OE63" s="115"/>
      <c r="OF63" s="115"/>
      <c r="OG63" s="115"/>
      <c r="OH63" s="115"/>
      <c r="OI63" s="115"/>
      <c r="OJ63" s="115"/>
      <c r="OK63" s="115"/>
      <c r="OL63" s="115"/>
      <c r="OM63" s="115"/>
      <c r="ON63" s="115"/>
      <c r="OO63" s="115"/>
      <c r="OP63" s="115"/>
      <c r="OQ63" s="115"/>
      <c r="OR63" s="115"/>
      <c r="OS63" s="115"/>
      <c r="OT63" s="115"/>
      <c r="OU63" s="115"/>
      <c r="OV63" s="115"/>
      <c r="OW63" s="115"/>
      <c r="OX63" s="115"/>
      <c r="OY63" s="115"/>
      <c r="OZ63" s="115"/>
      <c r="PA63" s="115"/>
      <c r="PB63" s="115"/>
      <c r="PC63" s="115"/>
      <c r="PD63" s="115"/>
      <c r="PE63" s="115"/>
      <c r="PF63" s="115"/>
      <c r="PG63" s="115"/>
      <c r="PH63" s="115"/>
      <c r="PI63" s="115"/>
      <c r="PJ63" s="115"/>
      <c r="PK63" s="115"/>
      <c r="PL63" s="115"/>
      <c r="PM63" s="115"/>
      <c r="PN63" s="115"/>
      <c r="PO63" s="115"/>
      <c r="PP63" s="115"/>
      <c r="PQ63" s="115"/>
      <c r="PR63" s="115"/>
      <c r="PS63" s="115"/>
      <c r="PT63" s="115"/>
      <c r="PU63" s="115"/>
      <c r="PV63" s="115"/>
      <c r="PW63" s="115"/>
      <c r="PX63" s="115"/>
      <c r="PY63" s="115"/>
      <c r="PZ63" s="115"/>
      <c r="QA63" s="115"/>
      <c r="QB63" s="115"/>
      <c r="QC63" s="115"/>
      <c r="QD63" s="115"/>
      <c r="QE63" s="115"/>
      <c r="QF63" s="115"/>
      <c r="QG63" s="115"/>
      <c r="QH63" s="115"/>
      <c r="QI63" s="115"/>
      <c r="QJ63" s="115"/>
      <c r="QK63" s="115"/>
      <c r="QL63" s="115"/>
      <c r="QM63" s="115"/>
      <c r="QN63" s="115"/>
      <c r="QO63" s="115"/>
      <c r="QP63" s="115"/>
      <c r="QQ63" s="115"/>
      <c r="QR63" s="115"/>
      <c r="QS63" s="115"/>
      <c r="QT63" s="115"/>
      <c r="QU63" s="115"/>
      <c r="QV63" s="115"/>
      <c r="QW63" s="115"/>
      <c r="QX63" s="115"/>
      <c r="QY63" s="115"/>
      <c r="QZ63" s="115"/>
      <c r="RA63" s="115"/>
      <c r="RB63" s="115"/>
      <c r="RC63" s="115"/>
      <c r="RD63" s="115"/>
      <c r="RE63" s="115"/>
      <c r="RF63" s="115"/>
      <c r="RG63" s="115"/>
      <c r="RH63" s="115"/>
      <c r="RI63" s="115"/>
      <c r="RJ63" s="115"/>
      <c r="RK63" s="115"/>
      <c r="RL63" s="115"/>
      <c r="RM63" s="115"/>
      <c r="RN63" s="115"/>
      <c r="RO63" s="115"/>
      <c r="RP63" s="115"/>
      <c r="RQ63" s="115"/>
      <c r="RR63" s="115"/>
      <c r="RS63" s="115"/>
      <c r="RT63" s="115"/>
      <c r="RU63" s="115"/>
      <c r="RV63" s="115"/>
      <c r="RW63" s="115"/>
      <c r="RX63" s="115"/>
      <c r="RY63" s="115"/>
      <c r="RZ63" s="115"/>
      <c r="SA63" s="115"/>
      <c r="SB63" s="115"/>
      <c r="SC63" s="115"/>
      <c r="SD63" s="115"/>
      <c r="SE63" s="115"/>
      <c r="SF63" s="115"/>
      <c r="SG63" s="115"/>
      <c r="SH63" s="115"/>
      <c r="SI63" s="115"/>
      <c r="SJ63" s="115"/>
      <c r="SK63" s="115"/>
      <c r="SL63" s="115"/>
      <c r="SM63" s="115"/>
      <c r="SN63" s="115"/>
      <c r="SO63" s="115"/>
      <c r="SP63" s="115"/>
      <c r="SQ63" s="115"/>
      <c r="SR63" s="115"/>
      <c r="SS63" s="115"/>
      <c r="ST63" s="115"/>
      <c r="SU63" s="115"/>
      <c r="SV63" s="115"/>
      <c r="SW63" s="115"/>
      <c r="SX63" s="115"/>
      <c r="SY63" s="115"/>
      <c r="SZ63" s="115"/>
      <c r="TA63" s="115"/>
      <c r="TB63" s="115"/>
      <c r="TC63" s="115"/>
      <c r="TD63" s="115"/>
      <c r="TE63" s="115"/>
      <c r="TF63" s="115"/>
      <c r="TG63" s="115"/>
      <c r="TH63" s="115"/>
      <c r="TI63" s="115"/>
      <c r="TJ63" s="115"/>
      <c r="TK63" s="115"/>
      <c r="TL63" s="115"/>
      <c r="TM63" s="115"/>
      <c r="TN63" s="115"/>
      <c r="TO63" s="115"/>
      <c r="TP63" s="115"/>
      <c r="TQ63" s="115"/>
      <c r="TR63" s="115"/>
      <c r="TS63" s="115"/>
      <c r="TT63" s="115"/>
      <c r="TU63" s="115"/>
      <c r="TV63" s="115"/>
      <c r="TW63" s="115"/>
      <c r="TX63" s="115"/>
      <c r="TY63" s="115"/>
      <c r="TZ63" s="115"/>
      <c r="UA63" s="115"/>
      <c r="UB63" s="115"/>
      <c r="UC63" s="115"/>
      <c r="UD63" s="115"/>
      <c r="UE63" s="115"/>
      <c r="UF63" s="115"/>
      <c r="UG63" s="115"/>
      <c r="UH63" s="115"/>
      <c r="UI63" s="115"/>
      <c r="UJ63" s="115"/>
      <c r="UK63" s="115"/>
      <c r="UL63" s="115"/>
      <c r="UM63" s="115"/>
      <c r="UN63" s="115"/>
      <c r="UO63" s="115"/>
      <c r="UP63" s="115"/>
      <c r="UQ63" s="115"/>
      <c r="UR63" s="115"/>
      <c r="US63" s="115"/>
      <c r="UT63" s="115"/>
      <c r="UU63" s="115"/>
      <c r="UV63" s="115"/>
      <c r="UW63" s="115"/>
      <c r="UX63" s="115"/>
      <c r="UY63" s="115"/>
      <c r="UZ63" s="115"/>
      <c r="VA63" s="115"/>
      <c r="VB63" s="115"/>
      <c r="VC63" s="115"/>
      <c r="VD63" s="115"/>
      <c r="VE63" s="115"/>
      <c r="VF63" s="115"/>
      <c r="VG63" s="115"/>
      <c r="VH63" s="115"/>
      <c r="VI63" s="115"/>
      <c r="VJ63" s="115"/>
      <c r="VK63" s="115"/>
      <c r="VL63" s="115"/>
      <c r="VM63" s="115"/>
      <c r="VN63" s="115"/>
      <c r="VO63" s="115"/>
      <c r="VP63" s="115"/>
      <c r="VQ63" s="115"/>
      <c r="VR63" s="115"/>
      <c r="VS63" s="115"/>
      <c r="VT63" s="115"/>
      <c r="VU63" s="115"/>
      <c r="VV63" s="115"/>
      <c r="VW63" s="115"/>
      <c r="VX63" s="115"/>
      <c r="VY63" s="115"/>
      <c r="VZ63" s="115"/>
      <c r="WA63" s="115"/>
      <c r="WB63" s="115"/>
      <c r="WC63" s="115"/>
      <c r="WD63" s="115"/>
      <c r="WE63" s="115"/>
      <c r="WF63" s="115"/>
      <c r="WG63" s="115"/>
      <c r="WH63" s="115"/>
      <c r="WI63" s="115"/>
      <c r="WJ63" s="115"/>
      <c r="WK63" s="115"/>
      <c r="WL63" s="115"/>
      <c r="WM63" s="115"/>
      <c r="WN63" s="115"/>
      <c r="WO63" s="115"/>
      <c r="WP63" s="115"/>
      <c r="WQ63" s="115"/>
      <c r="WR63" s="115"/>
      <c r="WS63" s="115"/>
      <c r="WT63" s="115"/>
      <c r="WU63" s="115"/>
      <c r="WV63" s="115"/>
      <c r="WW63" s="115"/>
      <c r="WX63" s="115"/>
      <c r="WY63" s="115"/>
      <c r="WZ63" s="115"/>
      <c r="XA63" s="115"/>
      <c r="XB63" s="115"/>
      <c r="XC63" s="115"/>
      <c r="XD63" s="115"/>
      <c r="XE63" s="115"/>
      <c r="XF63" s="115"/>
      <c r="XG63" s="115"/>
      <c r="XH63" s="115"/>
      <c r="XI63" s="115"/>
      <c r="XJ63" s="115"/>
      <c r="XK63" s="115"/>
      <c r="XL63" s="115"/>
      <c r="XM63" s="115"/>
      <c r="XN63" s="115"/>
      <c r="XO63" s="115"/>
      <c r="XP63" s="115"/>
      <c r="XQ63" s="115"/>
      <c r="XR63" s="115"/>
      <c r="XS63" s="115"/>
      <c r="XT63" s="115"/>
      <c r="XU63" s="115"/>
      <c r="XV63" s="115"/>
      <c r="XW63" s="115"/>
      <c r="XX63" s="115"/>
      <c r="XY63" s="115"/>
      <c r="XZ63" s="115"/>
      <c r="YA63" s="115"/>
      <c r="YB63" s="115"/>
      <c r="YC63" s="115"/>
      <c r="YD63" s="115"/>
      <c r="YE63" s="115"/>
      <c r="YF63" s="115"/>
      <c r="YG63" s="115"/>
      <c r="YH63" s="115"/>
      <c r="YI63" s="115"/>
      <c r="YJ63" s="115"/>
      <c r="YK63" s="115"/>
      <c r="YL63" s="115"/>
      <c r="YM63" s="115"/>
      <c r="YN63" s="115"/>
      <c r="YO63" s="115"/>
      <c r="YP63" s="115"/>
      <c r="YQ63" s="115"/>
      <c r="YR63" s="115"/>
      <c r="YS63" s="115"/>
      <c r="YT63" s="115"/>
      <c r="YU63" s="115"/>
      <c r="YV63" s="115"/>
      <c r="YW63" s="115"/>
      <c r="YX63" s="115"/>
      <c r="YY63" s="115"/>
      <c r="YZ63" s="115"/>
      <c r="ZA63" s="115"/>
      <c r="ZB63" s="115"/>
      <c r="ZC63" s="115"/>
      <c r="ZD63" s="115"/>
      <c r="ZE63" s="115"/>
      <c r="ZF63" s="115"/>
      <c r="ZG63" s="115"/>
      <c r="ZH63" s="115"/>
      <c r="ZI63" s="115"/>
      <c r="ZJ63" s="115"/>
      <c r="ZK63" s="115"/>
      <c r="ZL63" s="115"/>
      <c r="ZM63" s="115"/>
      <c r="ZN63" s="115"/>
      <c r="ZO63" s="115"/>
      <c r="ZP63" s="115"/>
      <c r="ZQ63" s="115"/>
      <c r="ZR63" s="115"/>
      <c r="ZS63" s="115"/>
      <c r="ZT63" s="115"/>
      <c r="ZU63" s="115"/>
      <c r="ZV63" s="115"/>
      <c r="ZW63" s="115"/>
      <c r="ZX63" s="115"/>
      <c r="ZY63" s="115"/>
      <c r="ZZ63" s="115"/>
      <c r="AAA63" s="115"/>
      <c r="AAB63" s="115"/>
      <c r="AAC63" s="115"/>
      <c r="AAD63" s="115"/>
      <c r="AAE63" s="115"/>
      <c r="AAF63" s="115"/>
      <c r="AAG63" s="115"/>
      <c r="AAH63" s="115"/>
      <c r="AAI63" s="115"/>
      <c r="AAJ63" s="115"/>
      <c r="AAK63" s="115"/>
      <c r="AAL63" s="115"/>
      <c r="AAM63" s="115"/>
      <c r="AAN63" s="115"/>
      <c r="AAO63" s="115"/>
      <c r="AAP63" s="115"/>
      <c r="AAQ63" s="115"/>
      <c r="AAR63" s="115"/>
      <c r="AAS63" s="115"/>
      <c r="AAT63" s="115"/>
      <c r="AAU63" s="115"/>
      <c r="AAV63" s="115"/>
      <c r="AAW63" s="115"/>
      <c r="AAX63" s="115"/>
      <c r="AAY63" s="115"/>
      <c r="AAZ63" s="115"/>
      <c r="ABA63" s="115"/>
      <c r="ABB63" s="115"/>
      <c r="ABC63" s="115"/>
      <c r="ABD63" s="115"/>
      <c r="ABE63" s="115"/>
      <c r="ABF63" s="115"/>
      <c r="ABG63" s="115"/>
      <c r="ABH63" s="115"/>
      <c r="ABI63" s="115"/>
      <c r="ABJ63" s="115"/>
      <c r="ABK63" s="115"/>
      <c r="ABL63" s="115"/>
      <c r="ABM63" s="115"/>
      <c r="ABN63" s="115"/>
      <c r="ABO63" s="115"/>
      <c r="ABP63" s="115"/>
      <c r="ABQ63" s="115"/>
      <c r="ABR63" s="115"/>
      <c r="ABS63" s="115"/>
      <c r="ABT63" s="115"/>
      <c r="ABU63" s="115"/>
      <c r="ABV63" s="115"/>
      <c r="ABW63" s="115"/>
      <c r="ABX63" s="115"/>
      <c r="ABY63" s="115"/>
      <c r="ABZ63" s="115"/>
      <c r="ACA63" s="115"/>
      <c r="ACB63" s="115"/>
      <c r="ACC63" s="115"/>
      <c r="ACD63" s="115"/>
      <c r="ACE63" s="115"/>
      <c r="ACF63" s="115"/>
      <c r="ACG63" s="115"/>
      <c r="ACH63" s="115"/>
      <c r="ACI63" s="115"/>
      <c r="ACJ63" s="115"/>
      <c r="ACK63" s="115"/>
      <c r="ACL63" s="115"/>
      <c r="ACM63" s="115"/>
      <c r="ACN63" s="115"/>
      <c r="ACO63" s="115"/>
      <c r="ACP63" s="115"/>
      <c r="ACQ63" s="115"/>
      <c r="ACR63" s="115"/>
      <c r="ACS63" s="115"/>
      <c r="ACT63" s="115"/>
      <c r="ACU63" s="115"/>
      <c r="ACV63" s="115"/>
      <c r="ACW63" s="115"/>
      <c r="ACX63" s="115"/>
      <c r="ACY63" s="115"/>
      <c r="ACZ63" s="115"/>
      <c r="ADA63" s="115"/>
      <c r="ADB63" s="115"/>
      <c r="ADC63" s="115"/>
      <c r="ADD63" s="115"/>
      <c r="ADE63" s="115"/>
      <c r="ADF63" s="115"/>
      <c r="ADG63" s="115"/>
      <c r="ADH63" s="115"/>
      <c r="ADI63" s="115"/>
      <c r="ADJ63" s="115"/>
      <c r="ADK63" s="115"/>
      <c r="ADL63" s="115"/>
      <c r="ADM63" s="115"/>
      <c r="ADN63" s="115"/>
      <c r="ADO63" s="115"/>
      <c r="ADP63" s="115"/>
      <c r="ADQ63" s="115"/>
      <c r="ADR63" s="115"/>
      <c r="ADS63" s="115"/>
      <c r="ADT63" s="115"/>
      <c r="ADU63" s="115"/>
      <c r="ADV63" s="115"/>
      <c r="ADW63" s="115"/>
      <c r="ADX63" s="115"/>
      <c r="ADY63" s="115"/>
      <c r="ADZ63" s="115"/>
      <c r="AEA63" s="115"/>
      <c r="AEB63" s="115"/>
      <c r="AEC63" s="115"/>
      <c r="AED63" s="115"/>
      <c r="AEE63" s="115"/>
      <c r="AEF63" s="115"/>
      <c r="AEG63" s="115"/>
      <c r="AEH63" s="115"/>
      <c r="AEI63" s="115"/>
      <c r="AEJ63" s="115"/>
      <c r="AEK63" s="115"/>
      <c r="AEL63" s="115"/>
      <c r="AEM63" s="115"/>
      <c r="AEN63" s="115"/>
      <c r="AEO63" s="115"/>
      <c r="AEP63" s="115"/>
      <c r="AEQ63" s="115"/>
      <c r="AER63" s="115"/>
      <c r="AES63" s="115"/>
      <c r="AET63" s="115"/>
      <c r="AEU63" s="115"/>
      <c r="AEV63" s="115"/>
      <c r="AEW63" s="115"/>
      <c r="AEX63" s="115"/>
      <c r="AEY63" s="115"/>
      <c r="AEZ63" s="115"/>
      <c r="AFA63" s="115"/>
      <c r="AFB63" s="115"/>
      <c r="AFC63" s="115"/>
      <c r="AFD63" s="115"/>
      <c r="AFE63" s="115"/>
      <c r="AFF63" s="115"/>
      <c r="AFG63" s="115"/>
      <c r="AFH63" s="115"/>
      <c r="AFI63" s="115"/>
      <c r="AFJ63" s="115"/>
      <c r="AFK63" s="115"/>
      <c r="AFL63" s="115"/>
      <c r="AFM63" s="115"/>
      <c r="AFN63" s="115"/>
      <c r="AFO63" s="115"/>
      <c r="AFP63" s="115"/>
      <c r="AFQ63" s="115"/>
      <c r="AFR63" s="115"/>
      <c r="AFS63" s="115"/>
      <c r="AFT63" s="115"/>
      <c r="AFU63" s="115"/>
      <c r="AFV63" s="115"/>
      <c r="AFW63" s="115"/>
      <c r="AFX63" s="115"/>
      <c r="AFY63" s="115"/>
      <c r="AFZ63" s="115"/>
      <c r="AGA63" s="115"/>
      <c r="AGB63" s="115"/>
      <c r="AGC63" s="115"/>
      <c r="AGD63" s="115"/>
      <c r="AGE63" s="115"/>
      <c r="AGF63" s="115"/>
      <c r="AGG63" s="115"/>
      <c r="AGH63" s="115"/>
      <c r="AGI63" s="115"/>
      <c r="AGJ63" s="115"/>
      <c r="AGK63" s="115"/>
      <c r="AGL63" s="115"/>
      <c r="AGM63" s="115"/>
      <c r="AGN63" s="115"/>
      <c r="AGO63" s="115"/>
      <c r="AGP63" s="115"/>
      <c r="AGQ63" s="115"/>
      <c r="AGR63" s="115"/>
      <c r="AGS63" s="115"/>
      <c r="AGT63" s="115"/>
      <c r="AGU63" s="115"/>
      <c r="AGV63" s="115"/>
      <c r="AGW63" s="115"/>
      <c r="AGX63" s="115"/>
      <c r="AGY63" s="115"/>
      <c r="AGZ63" s="115"/>
      <c r="AHA63" s="115"/>
      <c r="AHB63" s="115"/>
      <c r="AHC63" s="115"/>
      <c r="AHD63" s="115"/>
      <c r="AHE63" s="115"/>
      <c r="AHF63" s="115"/>
      <c r="AHG63" s="115"/>
      <c r="AHH63" s="115"/>
      <c r="AHI63" s="115"/>
      <c r="AHJ63" s="115"/>
      <c r="AHK63" s="115"/>
      <c r="AHL63" s="115"/>
      <c r="AHM63" s="115"/>
      <c r="AHN63" s="115"/>
      <c r="AHO63" s="115"/>
      <c r="AHP63" s="115"/>
      <c r="AHQ63" s="115"/>
      <c r="AHR63" s="115"/>
      <c r="AHS63" s="115"/>
      <c r="AHT63" s="115"/>
      <c r="AHU63" s="115"/>
      <c r="AHV63" s="115"/>
      <c r="AHW63" s="115"/>
      <c r="AHX63" s="115"/>
      <c r="AHY63" s="115"/>
      <c r="AHZ63" s="115"/>
      <c r="AIA63" s="115"/>
      <c r="AIB63" s="115"/>
      <c r="AIC63" s="115"/>
      <c r="AID63" s="115"/>
      <c r="AIE63" s="115"/>
      <c r="AIF63" s="115"/>
      <c r="AIG63" s="115"/>
      <c r="AIH63" s="115"/>
      <c r="AII63" s="115"/>
      <c r="AIJ63" s="115"/>
      <c r="AIK63" s="115"/>
      <c r="AIL63" s="115"/>
      <c r="AIM63" s="115"/>
      <c r="AIN63" s="115"/>
      <c r="AIO63" s="115"/>
      <c r="AIP63" s="115"/>
      <c r="AIQ63" s="115"/>
      <c r="AIR63" s="115"/>
      <c r="AIS63" s="115"/>
      <c r="AIT63" s="115"/>
      <c r="AIU63" s="115"/>
      <c r="AIV63" s="115"/>
      <c r="AIW63" s="115"/>
      <c r="AIX63" s="115"/>
      <c r="AIY63" s="115"/>
      <c r="AIZ63" s="115"/>
      <c r="AJA63" s="115"/>
      <c r="AJB63" s="115"/>
      <c r="AJC63" s="115"/>
      <c r="AJD63" s="115"/>
      <c r="AJE63" s="115"/>
      <c r="AJF63" s="115"/>
      <c r="AJG63" s="115"/>
      <c r="AJH63" s="115"/>
      <c r="AJI63" s="115"/>
      <c r="AJJ63" s="115"/>
      <c r="AJK63" s="115"/>
      <c r="AJL63" s="115"/>
      <c r="AJM63" s="115"/>
      <c r="AJN63" s="115"/>
      <c r="AJO63" s="115"/>
      <c r="AJP63" s="115"/>
      <c r="AJQ63" s="115"/>
      <c r="AJR63" s="115"/>
      <c r="AJS63" s="115"/>
      <c r="AJT63" s="115"/>
      <c r="AJU63" s="115"/>
      <c r="AJV63" s="115"/>
      <c r="AJW63" s="115"/>
      <c r="AJX63" s="115"/>
      <c r="AJY63" s="115"/>
      <c r="AJZ63" s="115"/>
      <c r="AKA63" s="115"/>
      <c r="AKB63" s="115"/>
      <c r="AKC63" s="115"/>
      <c r="AKD63" s="115"/>
      <c r="AKE63" s="115"/>
      <c r="AKF63" s="115"/>
      <c r="AKG63" s="115"/>
      <c r="AKH63" s="115"/>
      <c r="AKI63" s="115"/>
      <c r="AKJ63" s="115"/>
      <c r="AKK63" s="115"/>
      <c r="AKL63" s="115"/>
      <c r="AKM63" s="115"/>
      <c r="AKN63" s="115"/>
      <c r="AKO63" s="115"/>
      <c r="AKP63" s="115"/>
      <c r="AKQ63" s="115"/>
      <c r="AKR63" s="115"/>
      <c r="AKS63" s="115"/>
      <c r="AKT63" s="115"/>
      <c r="AKU63" s="115"/>
      <c r="AKV63" s="115"/>
      <c r="AKW63" s="115"/>
      <c r="AKX63" s="115"/>
      <c r="AKY63" s="115"/>
      <c r="AKZ63" s="115"/>
      <c r="ALA63" s="115"/>
      <c r="ALB63" s="115"/>
      <c r="ALC63" s="115"/>
      <c r="ALD63" s="115"/>
      <c r="ALE63" s="115"/>
      <c r="ALF63" s="115"/>
      <c r="ALG63" s="115"/>
      <c r="ALH63" s="115"/>
      <c r="ALI63" s="115"/>
      <c r="ALJ63" s="115"/>
      <c r="ALK63" s="115"/>
      <c r="ALL63" s="115"/>
      <c r="ALM63" s="115"/>
      <c r="ALN63" s="115"/>
      <c r="ALO63" s="115"/>
      <c r="ALP63" s="115"/>
      <c r="ALQ63" s="115"/>
      <c r="ALR63" s="115"/>
      <c r="ALS63" s="115"/>
      <c r="ALT63" s="115"/>
      <c r="ALU63" s="115"/>
      <c r="ALV63" s="115"/>
      <c r="ALW63" s="115"/>
      <c r="ALX63" s="115"/>
      <c r="ALY63" s="115"/>
      <c r="ALZ63" s="115"/>
      <c r="AMA63" s="115"/>
      <c r="AMB63" s="115"/>
      <c r="AMC63" s="115"/>
      <c r="AMD63" s="115"/>
      <c r="AME63" s="115"/>
      <c r="AMF63" s="115"/>
      <c r="AMG63" s="115"/>
      <c r="AMH63" s="115"/>
      <c r="AMI63" s="115"/>
      <c r="AMJ63" s="115"/>
      <c r="AMK63" s="115"/>
      <c r="AML63" s="115"/>
      <c r="AMM63" s="115"/>
      <c r="AMN63" s="115"/>
      <c r="AMO63" s="115"/>
      <c r="AMP63" s="115"/>
      <c r="AMQ63" s="115"/>
      <c r="AMR63" s="115"/>
      <c r="AMS63" s="115"/>
      <c r="AMT63" s="115"/>
      <c r="AMU63" s="115"/>
      <c r="AMV63" s="115"/>
      <c r="AMW63" s="115"/>
      <c r="AMX63" s="115"/>
      <c r="AMY63" s="115"/>
      <c r="AMZ63" s="115"/>
      <c r="ANA63" s="115"/>
      <c r="ANB63" s="115"/>
      <c r="ANC63" s="115"/>
      <c r="AND63" s="115"/>
      <c r="ANE63" s="115"/>
      <c r="ANF63" s="115"/>
      <c r="ANG63" s="115"/>
      <c r="ANH63" s="115"/>
      <c r="ANI63" s="115"/>
      <c r="ANJ63" s="115"/>
      <c r="ANK63" s="115"/>
      <c r="ANL63" s="115"/>
      <c r="ANM63" s="115"/>
      <c r="ANN63" s="115"/>
      <c r="ANO63" s="115"/>
      <c r="ANP63" s="115"/>
      <c r="ANQ63" s="115"/>
      <c r="ANR63" s="115"/>
      <c r="ANS63" s="115"/>
      <c r="ANT63" s="115"/>
      <c r="ANU63" s="115"/>
      <c r="ANV63" s="115"/>
      <c r="ANW63" s="115"/>
      <c r="ANX63" s="115"/>
      <c r="ANY63" s="115"/>
      <c r="ANZ63" s="115"/>
      <c r="AOA63" s="115"/>
      <c r="AOB63" s="115"/>
      <c r="AOC63" s="115"/>
      <c r="AOD63" s="115"/>
      <c r="AOE63" s="115"/>
      <c r="AOF63" s="115"/>
      <c r="AOG63" s="115"/>
      <c r="AOH63" s="115"/>
      <c r="AOI63" s="115"/>
      <c r="AOJ63" s="115"/>
      <c r="AOK63" s="115"/>
      <c r="AOL63" s="115"/>
      <c r="AOM63" s="115"/>
      <c r="AON63" s="115"/>
      <c r="AOO63" s="115"/>
      <c r="AOP63" s="115"/>
      <c r="AOQ63" s="115"/>
      <c r="AOR63" s="115"/>
      <c r="AOS63" s="115"/>
      <c r="AOT63" s="115"/>
      <c r="AOU63" s="115"/>
      <c r="AOV63" s="115"/>
      <c r="AOW63" s="115"/>
      <c r="AOX63" s="115"/>
      <c r="AOY63" s="115"/>
      <c r="AOZ63" s="115"/>
      <c r="APA63" s="115"/>
      <c r="APB63" s="115"/>
      <c r="APC63" s="115"/>
      <c r="APD63" s="115"/>
      <c r="APE63" s="115"/>
      <c r="APF63" s="115"/>
      <c r="APG63" s="115"/>
      <c r="APH63" s="115"/>
      <c r="API63" s="115"/>
      <c r="APJ63" s="115"/>
      <c r="APK63" s="115"/>
      <c r="APL63" s="115"/>
      <c r="APM63" s="115"/>
      <c r="APN63" s="115"/>
      <c r="APO63" s="115"/>
      <c r="APP63" s="115"/>
      <c r="APQ63" s="115"/>
      <c r="APR63" s="115"/>
      <c r="APS63" s="115"/>
      <c r="APT63" s="115"/>
      <c r="APU63" s="115"/>
      <c r="APV63" s="115"/>
      <c r="APW63" s="115"/>
      <c r="APX63" s="115"/>
      <c r="APY63" s="115"/>
      <c r="APZ63" s="115"/>
      <c r="AQA63" s="115"/>
      <c r="AQB63" s="115"/>
      <c r="AQC63" s="115"/>
      <c r="AQD63" s="115"/>
      <c r="AQE63" s="115"/>
      <c r="AQF63" s="115"/>
      <c r="AQG63" s="115"/>
      <c r="AQH63" s="115"/>
      <c r="AQI63" s="115"/>
      <c r="AQJ63" s="115"/>
      <c r="AQK63" s="115"/>
      <c r="AQL63" s="115"/>
      <c r="AQM63" s="115"/>
      <c r="AQN63" s="115"/>
      <c r="AQO63" s="115"/>
      <c r="AQP63" s="115"/>
      <c r="AQQ63" s="115"/>
      <c r="AQR63" s="115"/>
      <c r="AQS63" s="115"/>
      <c r="AQT63" s="115"/>
      <c r="AQU63" s="115"/>
      <c r="AQV63" s="115"/>
      <c r="AQW63" s="115"/>
      <c r="AQX63" s="115"/>
      <c r="AQY63" s="115"/>
      <c r="AQZ63" s="115"/>
      <c r="ARA63" s="115"/>
      <c r="ARB63" s="115"/>
      <c r="ARC63" s="115"/>
      <c r="ARD63" s="115"/>
      <c r="ARE63" s="115"/>
      <c r="ARF63" s="115"/>
      <c r="ARG63" s="115"/>
      <c r="ARH63" s="115"/>
      <c r="ARI63" s="115"/>
    </row>
    <row r="64" spans="1:1153" ht="63.75" customHeight="1">
      <c r="A64" s="105"/>
      <c r="B64" s="218">
        <v>15</v>
      </c>
      <c r="C64" s="168">
        <v>273121</v>
      </c>
      <c r="D64" s="171">
        <v>41883</v>
      </c>
      <c r="E64" s="219" t="s">
        <v>55</v>
      </c>
      <c r="F64" s="219" t="s">
        <v>95</v>
      </c>
      <c r="G64" s="169">
        <v>0</v>
      </c>
      <c r="H64" s="219" t="s">
        <v>501</v>
      </c>
      <c r="I64" s="219" t="s">
        <v>500</v>
      </c>
      <c r="J64" s="168" t="s">
        <v>372</v>
      </c>
      <c r="K64" s="168"/>
      <c r="L64" s="168"/>
      <c r="M64" s="168"/>
      <c r="N64" s="171"/>
      <c r="O64" s="168"/>
      <c r="P64" s="168"/>
      <c r="Q64" s="172"/>
      <c r="R64" s="97"/>
    </row>
    <row r="65" spans="1:18" ht="63.75" customHeight="1">
      <c r="A65" s="105"/>
      <c r="B65" s="220"/>
      <c r="C65" s="200"/>
      <c r="D65" s="202"/>
      <c r="E65" s="222"/>
      <c r="F65" s="196"/>
      <c r="G65" s="198"/>
      <c r="H65" s="196"/>
      <c r="I65" s="196"/>
      <c r="J65" s="197"/>
      <c r="K65" s="197"/>
      <c r="L65" s="197"/>
      <c r="M65" s="197"/>
      <c r="N65" s="223"/>
      <c r="O65" s="197"/>
      <c r="P65" s="197"/>
      <c r="Q65" s="203"/>
      <c r="R65" s="97"/>
    </row>
    <row r="66" spans="1:18" ht="51.75" customHeight="1">
      <c r="A66" s="105"/>
      <c r="B66" s="220"/>
      <c r="C66" s="200"/>
      <c r="D66" s="202"/>
      <c r="E66" s="222"/>
      <c r="F66" s="176" t="s">
        <v>332</v>
      </c>
      <c r="G66" s="177">
        <v>0</v>
      </c>
      <c r="H66" s="234" t="s">
        <v>451</v>
      </c>
      <c r="I66" s="176" t="s">
        <v>414</v>
      </c>
      <c r="J66" s="176"/>
      <c r="K66" s="176" t="s">
        <v>372</v>
      </c>
      <c r="L66" s="176"/>
      <c r="M66" s="176"/>
      <c r="N66" s="181"/>
      <c r="O66" s="176"/>
      <c r="P66" s="176"/>
      <c r="Q66" s="182"/>
      <c r="R66" s="97"/>
    </row>
    <row r="67" spans="1:18" ht="81.75" customHeight="1">
      <c r="A67" s="105"/>
      <c r="B67" s="220"/>
      <c r="C67" s="200"/>
      <c r="D67" s="202"/>
      <c r="E67" s="222"/>
      <c r="F67" s="176" t="s">
        <v>72</v>
      </c>
      <c r="G67" s="177">
        <v>215740.4</v>
      </c>
      <c r="H67" s="179" t="s">
        <v>501</v>
      </c>
      <c r="I67" s="176" t="s">
        <v>414</v>
      </c>
      <c r="J67" s="176"/>
      <c r="K67" s="176"/>
      <c r="L67" s="176"/>
      <c r="M67" s="176"/>
      <c r="N67" s="181"/>
      <c r="O67" s="176"/>
      <c r="P67" s="176"/>
      <c r="Q67" s="182"/>
      <c r="R67" s="97"/>
    </row>
    <row r="68" spans="1:18" ht="46.5" customHeight="1">
      <c r="A68" s="105"/>
      <c r="B68" s="220"/>
      <c r="C68" s="200"/>
      <c r="D68" s="202"/>
      <c r="E68" s="222"/>
      <c r="F68" s="197" t="s">
        <v>389</v>
      </c>
      <c r="G68" s="307">
        <v>6580</v>
      </c>
      <c r="H68" s="206" t="s">
        <v>476</v>
      </c>
      <c r="I68" s="192" t="s">
        <v>414</v>
      </c>
      <c r="J68" s="197"/>
      <c r="K68" s="197"/>
      <c r="L68" s="197"/>
      <c r="M68" s="197"/>
      <c r="N68" s="223"/>
      <c r="O68" s="197"/>
      <c r="P68" s="197"/>
      <c r="Q68" s="203"/>
      <c r="R68" s="97"/>
    </row>
    <row r="69" spans="1:18" ht="114" customHeight="1" thickBot="1">
      <c r="A69" s="105"/>
      <c r="B69" s="220"/>
      <c r="C69" s="211"/>
      <c r="D69" s="254"/>
      <c r="E69" s="222"/>
      <c r="F69" s="211" t="s">
        <v>77</v>
      </c>
      <c r="G69" s="241">
        <v>0</v>
      </c>
      <c r="H69" s="296" t="s">
        <v>590</v>
      </c>
      <c r="I69" s="211" t="s">
        <v>480</v>
      </c>
      <c r="J69" s="211"/>
      <c r="K69" s="211"/>
      <c r="L69" s="211"/>
      <c r="M69" s="211"/>
      <c r="N69" s="254"/>
      <c r="O69" s="211"/>
      <c r="P69" s="211"/>
      <c r="Q69" s="242"/>
      <c r="R69" s="97"/>
    </row>
    <row r="70" spans="1:18" ht="59.25" customHeight="1">
      <c r="A70" s="105"/>
      <c r="B70" s="165">
        <v>16</v>
      </c>
      <c r="C70" s="168">
        <v>273254</v>
      </c>
      <c r="D70" s="171">
        <v>41883</v>
      </c>
      <c r="E70" s="166" t="s">
        <v>336</v>
      </c>
      <c r="F70" s="219" t="s">
        <v>95</v>
      </c>
      <c r="G70" s="169">
        <v>2907964.81</v>
      </c>
      <c r="H70" s="219" t="s">
        <v>558</v>
      </c>
      <c r="I70" s="219" t="s">
        <v>559</v>
      </c>
      <c r="J70" s="168" t="s">
        <v>316</v>
      </c>
      <c r="K70" s="168"/>
      <c r="L70" s="168" t="s">
        <v>337</v>
      </c>
      <c r="M70" s="168">
        <v>240</v>
      </c>
      <c r="N70" s="168" t="s">
        <v>390</v>
      </c>
      <c r="O70" s="168"/>
      <c r="P70" s="168"/>
      <c r="Q70" s="172"/>
      <c r="R70" s="97"/>
    </row>
    <row r="71" spans="1:18" ht="66.75" customHeight="1">
      <c r="A71" s="105"/>
      <c r="B71" s="308"/>
      <c r="C71" s="197"/>
      <c r="D71" s="223"/>
      <c r="E71" s="196"/>
      <c r="F71" s="196"/>
      <c r="G71" s="198"/>
      <c r="H71" s="196"/>
      <c r="I71" s="196"/>
      <c r="J71" s="197"/>
      <c r="K71" s="197"/>
      <c r="L71" s="197"/>
      <c r="M71" s="197"/>
      <c r="N71" s="197"/>
      <c r="O71" s="197"/>
      <c r="P71" s="197"/>
      <c r="Q71" s="203"/>
      <c r="R71" s="97"/>
    </row>
    <row r="72" spans="1:18" ht="42" customHeight="1">
      <c r="A72" s="105"/>
      <c r="B72" s="173"/>
      <c r="C72" s="176"/>
      <c r="D72" s="181"/>
      <c r="E72" s="174"/>
      <c r="F72" s="176" t="s">
        <v>330</v>
      </c>
      <c r="G72" s="177">
        <v>0</v>
      </c>
      <c r="H72" s="192" t="s">
        <v>414</v>
      </c>
      <c r="I72" s="192" t="s">
        <v>414</v>
      </c>
      <c r="J72" s="176"/>
      <c r="K72" s="176" t="s">
        <v>338</v>
      </c>
      <c r="L72" s="117" t="s">
        <v>339</v>
      </c>
      <c r="M72" s="176">
        <v>270</v>
      </c>
      <c r="N72" s="181" t="s">
        <v>390</v>
      </c>
      <c r="O72" s="176"/>
      <c r="P72" s="176"/>
      <c r="Q72" s="182"/>
      <c r="R72" s="97"/>
    </row>
    <row r="73" spans="1:18" ht="88.5" customHeight="1">
      <c r="A73" s="105"/>
      <c r="B73" s="173"/>
      <c r="C73" s="176"/>
      <c r="D73" s="181"/>
      <c r="E73" s="174"/>
      <c r="F73" s="176" t="s">
        <v>72</v>
      </c>
      <c r="G73" s="205">
        <v>482507.74</v>
      </c>
      <c r="H73" s="178" t="s">
        <v>560</v>
      </c>
      <c r="I73" s="192" t="s">
        <v>516</v>
      </c>
      <c r="J73" s="176"/>
      <c r="K73" s="176"/>
      <c r="L73" s="117" t="s">
        <v>452</v>
      </c>
      <c r="M73" s="176">
        <v>1080</v>
      </c>
      <c r="N73" s="181"/>
      <c r="O73" s="176"/>
      <c r="P73" s="176"/>
      <c r="Q73" s="182"/>
      <c r="R73" s="97"/>
    </row>
    <row r="74" spans="1:18" ht="88.5" customHeight="1">
      <c r="A74" s="105"/>
      <c r="B74" s="173"/>
      <c r="C74" s="176"/>
      <c r="D74" s="181"/>
      <c r="E74" s="174"/>
      <c r="F74" s="176" t="s">
        <v>331</v>
      </c>
      <c r="G74" s="205">
        <v>16543.12</v>
      </c>
      <c r="H74" s="206" t="s">
        <v>538</v>
      </c>
      <c r="I74" s="192" t="s">
        <v>414</v>
      </c>
      <c r="J74" s="176"/>
      <c r="K74" s="176"/>
      <c r="L74" s="117" t="s">
        <v>453</v>
      </c>
      <c r="M74" s="176"/>
      <c r="N74" s="181"/>
      <c r="O74" s="176"/>
      <c r="P74" s="176"/>
      <c r="Q74" s="182"/>
      <c r="R74" s="97"/>
    </row>
    <row r="75" spans="1:18" ht="78" customHeight="1" thickBot="1">
      <c r="A75" s="105"/>
      <c r="B75" s="186"/>
      <c r="C75" s="189"/>
      <c r="D75" s="260"/>
      <c r="E75" s="187"/>
      <c r="F75" s="189" t="s">
        <v>77</v>
      </c>
      <c r="G75" s="193"/>
      <c r="H75" s="215" t="s">
        <v>591</v>
      </c>
      <c r="I75" s="189" t="s">
        <v>414</v>
      </c>
      <c r="J75" s="189"/>
      <c r="K75" s="189"/>
      <c r="L75" s="309">
        <v>84835306.760000005</v>
      </c>
      <c r="M75" s="189"/>
      <c r="N75" s="260"/>
      <c r="O75" s="189"/>
      <c r="P75" s="189"/>
      <c r="Q75" s="194"/>
      <c r="R75" s="97"/>
    </row>
    <row r="76" spans="1:18" ht="81.75" customHeight="1">
      <c r="B76" s="165">
        <v>17</v>
      </c>
      <c r="C76" s="166">
        <v>305648</v>
      </c>
      <c r="D76" s="195">
        <v>43145</v>
      </c>
      <c r="E76" s="310" t="s">
        <v>350</v>
      </c>
      <c r="F76" s="219" t="s">
        <v>95</v>
      </c>
      <c r="G76" s="169">
        <v>532185.18999999994</v>
      </c>
      <c r="H76" s="219" t="s">
        <v>561</v>
      </c>
      <c r="I76" s="219" t="s">
        <v>502</v>
      </c>
      <c r="J76" s="168" t="s">
        <v>351</v>
      </c>
      <c r="K76" s="168"/>
      <c r="L76" s="169">
        <v>1520529.12</v>
      </c>
      <c r="M76" s="168">
        <v>180</v>
      </c>
      <c r="N76" s="168" t="s">
        <v>394</v>
      </c>
      <c r="O76" s="168"/>
      <c r="P76" s="168"/>
      <c r="Q76" s="172"/>
    </row>
    <row r="77" spans="1:18" ht="111" customHeight="1">
      <c r="B77" s="308"/>
      <c r="C77" s="222"/>
      <c r="D77" s="311"/>
      <c r="E77" s="311"/>
      <c r="F77" s="196"/>
      <c r="G77" s="198"/>
      <c r="H77" s="196"/>
      <c r="I77" s="196"/>
      <c r="J77" s="197"/>
      <c r="K77" s="197"/>
      <c r="L77" s="198"/>
      <c r="M77" s="197"/>
      <c r="N77" s="197"/>
      <c r="O77" s="197"/>
      <c r="P77" s="197"/>
      <c r="Q77" s="203"/>
    </row>
    <row r="78" spans="1:18" ht="55.5" customHeight="1">
      <c r="B78" s="173"/>
      <c r="C78" s="222"/>
      <c r="D78" s="311"/>
      <c r="E78" s="311"/>
      <c r="F78" s="176" t="s">
        <v>330</v>
      </c>
      <c r="G78" s="177">
        <v>122972.9</v>
      </c>
      <c r="H78" s="179" t="s">
        <v>440</v>
      </c>
      <c r="I78" s="176" t="s">
        <v>373</v>
      </c>
      <c r="J78" s="176"/>
      <c r="K78" s="176" t="s">
        <v>352</v>
      </c>
      <c r="L78" s="177">
        <v>351351.13</v>
      </c>
      <c r="M78" s="176">
        <v>220</v>
      </c>
      <c r="N78" s="176" t="s">
        <v>394</v>
      </c>
      <c r="O78" s="176"/>
      <c r="P78" s="176"/>
      <c r="Q78" s="182"/>
    </row>
    <row r="79" spans="1:18" ht="116.25" customHeight="1">
      <c r="B79" s="173"/>
      <c r="C79" s="222"/>
      <c r="D79" s="311"/>
      <c r="E79" s="311"/>
      <c r="F79" s="176" t="s">
        <v>72</v>
      </c>
      <c r="G79" s="177">
        <v>1456091</v>
      </c>
      <c r="H79" s="178" t="s">
        <v>562</v>
      </c>
      <c r="I79" s="192" t="s">
        <v>516</v>
      </c>
      <c r="J79" s="176"/>
      <c r="K79" s="176"/>
      <c r="L79" s="177">
        <v>124886820.56999999</v>
      </c>
      <c r="M79" s="176"/>
      <c r="N79" s="176"/>
      <c r="O79" s="200"/>
      <c r="P79" s="200"/>
      <c r="Q79" s="281"/>
    </row>
    <row r="80" spans="1:18" ht="92.25" customHeight="1">
      <c r="B80" s="173"/>
      <c r="C80" s="174"/>
      <c r="D80" s="204"/>
      <c r="E80" s="311"/>
      <c r="F80" s="176" t="s">
        <v>418</v>
      </c>
      <c r="G80" s="177"/>
      <c r="H80" s="178" t="s">
        <v>537</v>
      </c>
      <c r="I80" s="176" t="s">
        <v>414</v>
      </c>
      <c r="J80" s="176"/>
      <c r="K80" s="176"/>
      <c r="L80" s="117" t="s">
        <v>453</v>
      </c>
      <c r="M80" s="176"/>
      <c r="N80" s="176"/>
      <c r="O80" s="176"/>
      <c r="P80" s="176"/>
      <c r="Q80" s="182"/>
    </row>
    <row r="81" spans="1:17" ht="68.25" customHeight="1" thickBot="1">
      <c r="B81" s="186"/>
      <c r="C81" s="273"/>
      <c r="D81" s="312"/>
      <c r="E81" s="313"/>
      <c r="F81" s="189" t="s">
        <v>77</v>
      </c>
      <c r="G81" s="193"/>
      <c r="H81" s="297" t="s">
        <v>494</v>
      </c>
      <c r="I81" s="189" t="s">
        <v>61</v>
      </c>
      <c r="J81" s="273"/>
      <c r="K81" s="273"/>
      <c r="L81" s="314">
        <v>18517480.670000002</v>
      </c>
      <c r="M81" s="273"/>
      <c r="N81" s="273"/>
      <c r="O81" s="273"/>
      <c r="P81" s="273"/>
      <c r="Q81" s="315"/>
    </row>
    <row r="82" spans="1:17" ht="87" customHeight="1">
      <c r="A82" s="106"/>
      <c r="B82" s="308">
        <v>18</v>
      </c>
      <c r="C82" s="196">
        <v>305648</v>
      </c>
      <c r="D82" s="221">
        <v>43145</v>
      </c>
      <c r="E82" s="311" t="s">
        <v>346</v>
      </c>
      <c r="F82" s="219" t="s">
        <v>95</v>
      </c>
      <c r="G82" s="198">
        <v>0</v>
      </c>
      <c r="H82" s="293" t="s">
        <v>563</v>
      </c>
      <c r="I82" s="269" t="s">
        <v>400</v>
      </c>
      <c r="J82" s="197" t="s">
        <v>351</v>
      </c>
      <c r="K82" s="197"/>
      <c r="L82" s="198">
        <v>1520529.12</v>
      </c>
      <c r="M82" s="197">
        <v>180</v>
      </c>
      <c r="N82" s="197" t="s">
        <v>392</v>
      </c>
      <c r="O82" s="197"/>
      <c r="P82" s="197"/>
      <c r="Q82" s="203"/>
    </row>
    <row r="83" spans="1:17" ht="87" customHeight="1">
      <c r="A83" s="106"/>
      <c r="B83" s="220"/>
      <c r="C83" s="222"/>
      <c r="D83" s="311"/>
      <c r="E83" s="311"/>
      <c r="F83" s="196"/>
      <c r="G83" s="316"/>
      <c r="H83" s="234" t="s">
        <v>477</v>
      </c>
      <c r="I83" s="269"/>
      <c r="J83" s="197" t="s">
        <v>372</v>
      </c>
      <c r="K83" s="197"/>
      <c r="L83" s="198"/>
      <c r="M83" s="197"/>
      <c r="N83" s="197"/>
      <c r="O83" s="197"/>
      <c r="P83" s="197"/>
      <c r="Q83" s="203"/>
    </row>
    <row r="84" spans="1:17" ht="132" customHeight="1">
      <c r="A84" s="106"/>
      <c r="B84" s="220"/>
      <c r="C84" s="222"/>
      <c r="D84" s="311"/>
      <c r="E84" s="311"/>
      <c r="F84" s="176" t="s">
        <v>72</v>
      </c>
      <c r="G84" s="317">
        <v>482507.74</v>
      </c>
      <c r="H84" s="180" t="s">
        <v>550</v>
      </c>
      <c r="I84" s="192" t="s">
        <v>373</v>
      </c>
      <c r="J84" s="176"/>
      <c r="K84" s="176"/>
      <c r="L84" s="237">
        <v>27047753.010000002</v>
      </c>
      <c r="M84" s="176"/>
      <c r="N84" s="176"/>
      <c r="O84" s="176"/>
      <c r="P84" s="176"/>
      <c r="Q84" s="182"/>
    </row>
    <row r="85" spans="1:17" ht="59.25" customHeight="1">
      <c r="A85" s="106"/>
      <c r="B85" s="220"/>
      <c r="C85" s="222"/>
      <c r="D85" s="311"/>
      <c r="E85" s="311"/>
      <c r="F85" s="211" t="s">
        <v>331</v>
      </c>
      <c r="G85" s="318">
        <v>16543.12</v>
      </c>
      <c r="H85" s="180" t="s">
        <v>526</v>
      </c>
      <c r="I85" s="192" t="s">
        <v>373</v>
      </c>
      <c r="J85" s="176"/>
      <c r="K85" s="176"/>
      <c r="L85" s="237">
        <v>1798112.9</v>
      </c>
      <c r="M85" s="176"/>
      <c r="N85" s="176"/>
      <c r="O85" s="176"/>
      <c r="P85" s="176"/>
      <c r="Q85" s="182"/>
    </row>
    <row r="86" spans="1:17" ht="54.75" customHeight="1" thickBot="1">
      <c r="A86" s="107"/>
      <c r="B86" s="186"/>
      <c r="C86" s="187"/>
      <c r="D86" s="214"/>
      <c r="E86" s="313"/>
      <c r="F86" s="189" t="s">
        <v>77</v>
      </c>
      <c r="G86" s="319">
        <v>16543.12</v>
      </c>
      <c r="H86" s="191" t="s">
        <v>592</v>
      </c>
      <c r="I86" s="192" t="s">
        <v>373</v>
      </c>
      <c r="J86" s="273"/>
      <c r="K86" s="273"/>
      <c r="L86" s="320">
        <v>4663975.68</v>
      </c>
      <c r="M86" s="273"/>
      <c r="N86" s="273"/>
      <c r="O86" s="273"/>
      <c r="P86" s="273"/>
      <c r="Q86" s="315"/>
    </row>
    <row r="87" spans="1:17" ht="118.5" customHeight="1">
      <c r="B87" s="218">
        <v>19</v>
      </c>
      <c r="C87" s="166">
        <v>226585</v>
      </c>
      <c r="D87" s="195">
        <v>41372</v>
      </c>
      <c r="E87" s="219" t="s">
        <v>439</v>
      </c>
      <c r="F87" s="219" t="s">
        <v>95</v>
      </c>
      <c r="G87" s="321">
        <v>0</v>
      </c>
      <c r="H87" s="170" t="s">
        <v>564</v>
      </c>
      <c r="I87" s="170" t="s">
        <v>399</v>
      </c>
      <c r="J87" s="168" t="s">
        <v>372</v>
      </c>
      <c r="K87" s="168"/>
      <c r="L87" s="168"/>
      <c r="M87" s="168"/>
      <c r="N87" s="168"/>
      <c r="O87" s="168"/>
      <c r="P87" s="168"/>
      <c r="Q87" s="172"/>
    </row>
    <row r="88" spans="1:17" ht="65.25" customHeight="1">
      <c r="B88" s="220"/>
      <c r="C88" s="222"/>
      <c r="D88" s="311"/>
      <c r="E88" s="222"/>
      <c r="F88" s="196"/>
      <c r="G88" s="322"/>
      <c r="H88" s="234" t="s">
        <v>565</v>
      </c>
      <c r="I88" s="234"/>
      <c r="J88" s="176" t="s">
        <v>372</v>
      </c>
      <c r="K88" s="197"/>
      <c r="L88" s="197"/>
      <c r="M88" s="197"/>
      <c r="N88" s="197"/>
      <c r="O88" s="197"/>
      <c r="P88" s="197"/>
      <c r="Q88" s="203"/>
    </row>
    <row r="89" spans="1:17" ht="30.75" thickBot="1">
      <c r="B89" s="220"/>
      <c r="C89" s="187"/>
      <c r="D89" s="214"/>
      <c r="E89" s="222"/>
      <c r="F89" s="176" t="s">
        <v>330</v>
      </c>
      <c r="G89" s="177">
        <v>0</v>
      </c>
      <c r="H89" s="180" t="s">
        <v>333</v>
      </c>
      <c r="I89" s="176"/>
      <c r="J89" s="176"/>
      <c r="K89" s="176" t="s">
        <v>372</v>
      </c>
      <c r="L89" s="176"/>
      <c r="M89" s="176"/>
      <c r="N89" s="176"/>
      <c r="O89" s="176"/>
      <c r="P89" s="176"/>
      <c r="Q89" s="182"/>
    </row>
    <row r="90" spans="1:17" ht="102.75" customHeight="1" thickBot="1">
      <c r="B90" s="220"/>
      <c r="C90" s="273"/>
      <c r="D90" s="312"/>
      <c r="E90" s="222"/>
      <c r="F90" s="176" t="s">
        <v>72</v>
      </c>
      <c r="G90" s="177">
        <v>482507.74</v>
      </c>
      <c r="H90" s="234" t="s">
        <v>503</v>
      </c>
      <c r="I90" s="179" t="s">
        <v>517</v>
      </c>
      <c r="J90" s="176"/>
      <c r="K90" s="176"/>
      <c r="L90" s="176" t="s">
        <v>437</v>
      </c>
      <c r="M90" s="176"/>
      <c r="N90" s="176"/>
      <c r="O90" s="176"/>
      <c r="P90" s="176"/>
      <c r="Q90" s="182"/>
    </row>
    <row r="91" spans="1:17" ht="74.25" customHeight="1" thickBot="1">
      <c r="B91" s="220"/>
      <c r="C91" s="273"/>
      <c r="D91" s="312"/>
      <c r="E91" s="222"/>
      <c r="F91" s="176" t="s">
        <v>389</v>
      </c>
      <c r="G91" s="177">
        <v>16543.12</v>
      </c>
      <c r="H91" s="176" t="s">
        <v>527</v>
      </c>
      <c r="I91" s="176" t="s">
        <v>457</v>
      </c>
      <c r="J91" s="176"/>
      <c r="K91" s="176"/>
      <c r="L91" s="176"/>
      <c r="M91" s="176"/>
      <c r="N91" s="176"/>
      <c r="O91" s="176"/>
      <c r="P91" s="176"/>
      <c r="Q91" s="182"/>
    </row>
    <row r="92" spans="1:17" ht="48" customHeight="1" thickBot="1">
      <c r="B92" s="227"/>
      <c r="C92" s="273"/>
      <c r="D92" s="312"/>
      <c r="E92" s="230"/>
      <c r="F92" s="273" t="s">
        <v>77</v>
      </c>
      <c r="G92" s="314">
        <v>0</v>
      </c>
      <c r="H92" s="273" t="s">
        <v>478</v>
      </c>
      <c r="I92" s="273"/>
      <c r="J92" s="273"/>
      <c r="K92" s="273"/>
      <c r="L92" s="273"/>
      <c r="M92" s="273"/>
      <c r="N92" s="273"/>
      <c r="O92" s="273"/>
      <c r="P92" s="273"/>
      <c r="Q92" s="315"/>
    </row>
    <row r="93" spans="1:17" ht="118.5" customHeight="1">
      <c r="B93" s="218">
        <v>20</v>
      </c>
      <c r="C93" s="166">
        <v>2335953</v>
      </c>
      <c r="D93" s="195">
        <v>43185</v>
      </c>
      <c r="E93" s="219" t="s">
        <v>398</v>
      </c>
      <c r="F93" s="168" t="s">
        <v>95</v>
      </c>
      <c r="G93" s="169">
        <v>84341.6</v>
      </c>
      <c r="H93" s="323" t="s">
        <v>566</v>
      </c>
      <c r="I93" s="170" t="s">
        <v>458</v>
      </c>
      <c r="J93" s="168" t="s">
        <v>372</v>
      </c>
      <c r="K93" s="168"/>
      <c r="L93" s="168"/>
      <c r="M93" s="168"/>
      <c r="N93" s="168"/>
      <c r="O93" s="168"/>
      <c r="P93" s="168"/>
      <c r="Q93" s="172"/>
    </row>
    <row r="94" spans="1:17" ht="36" customHeight="1" thickBot="1">
      <c r="B94" s="220"/>
      <c r="C94" s="187"/>
      <c r="D94" s="214"/>
      <c r="E94" s="222"/>
      <c r="F94" s="176" t="s">
        <v>330</v>
      </c>
      <c r="G94" s="177"/>
      <c r="H94" s="176" t="s">
        <v>414</v>
      </c>
      <c r="I94" s="176"/>
      <c r="J94" s="176"/>
      <c r="K94" s="176" t="s">
        <v>372</v>
      </c>
      <c r="L94" s="176"/>
      <c r="M94" s="176"/>
      <c r="N94" s="176"/>
      <c r="O94" s="176"/>
      <c r="P94" s="176"/>
      <c r="Q94" s="182"/>
    </row>
    <row r="95" spans="1:17" ht="36" customHeight="1" thickBot="1">
      <c r="B95" s="220"/>
      <c r="C95" s="273"/>
      <c r="D95" s="312"/>
      <c r="E95" s="222"/>
      <c r="F95" s="176" t="s">
        <v>72</v>
      </c>
      <c r="G95" s="177">
        <v>0</v>
      </c>
      <c r="H95" s="176" t="s">
        <v>414</v>
      </c>
      <c r="I95" s="176" t="s">
        <v>414</v>
      </c>
      <c r="J95" s="176"/>
      <c r="K95" s="176"/>
      <c r="L95" s="176"/>
      <c r="M95" s="176"/>
      <c r="N95" s="176"/>
      <c r="O95" s="176"/>
      <c r="P95" s="176"/>
      <c r="Q95" s="182"/>
    </row>
    <row r="96" spans="1:17" ht="36" customHeight="1" thickBot="1">
      <c r="B96" s="220"/>
      <c r="C96" s="273"/>
      <c r="D96" s="312"/>
      <c r="E96" s="222"/>
      <c r="F96" s="176" t="s">
        <v>389</v>
      </c>
      <c r="G96" s="177">
        <v>0</v>
      </c>
      <c r="H96" s="176" t="s">
        <v>414</v>
      </c>
      <c r="I96" s="176" t="s">
        <v>414</v>
      </c>
      <c r="J96" s="176"/>
      <c r="K96" s="176"/>
      <c r="L96" s="176"/>
      <c r="M96" s="176"/>
      <c r="N96" s="176"/>
      <c r="O96" s="176"/>
      <c r="P96" s="176"/>
      <c r="Q96" s="182"/>
    </row>
    <row r="97" spans="1:17" ht="36" customHeight="1" thickBot="1">
      <c r="B97" s="227"/>
      <c r="C97" s="273"/>
      <c r="D97" s="312"/>
      <c r="E97" s="230"/>
      <c r="F97" s="273" t="s">
        <v>77</v>
      </c>
      <c r="G97" s="314"/>
      <c r="H97" s="273" t="s">
        <v>414</v>
      </c>
      <c r="I97" s="273" t="s">
        <v>414</v>
      </c>
      <c r="J97" s="273"/>
      <c r="K97" s="273"/>
      <c r="L97" s="273"/>
      <c r="M97" s="273"/>
      <c r="N97" s="273"/>
      <c r="O97" s="273"/>
      <c r="P97" s="273"/>
      <c r="Q97" s="315"/>
    </row>
    <row r="98" spans="1:17" ht="81.75" customHeight="1">
      <c r="A98" s="105"/>
      <c r="B98" s="165">
        <v>21</v>
      </c>
      <c r="C98" s="166">
        <v>305648</v>
      </c>
      <c r="D98" s="195">
        <v>43145</v>
      </c>
      <c r="E98" s="195" t="s">
        <v>345</v>
      </c>
      <c r="F98" s="219" t="s">
        <v>95</v>
      </c>
      <c r="G98" s="322">
        <v>607857</v>
      </c>
      <c r="H98" s="219" t="s">
        <v>501</v>
      </c>
      <c r="I98" s="219" t="s">
        <v>502</v>
      </c>
      <c r="J98" s="168" t="s">
        <v>316</v>
      </c>
      <c r="K98" s="168"/>
      <c r="L98" s="169">
        <v>2858650.3</v>
      </c>
      <c r="M98" s="168">
        <v>210</v>
      </c>
      <c r="N98" s="171">
        <v>43452</v>
      </c>
      <c r="O98" s="168"/>
      <c r="P98" s="168"/>
      <c r="Q98" s="172"/>
    </row>
    <row r="99" spans="1:17" ht="70.5" customHeight="1">
      <c r="A99" s="105"/>
      <c r="B99" s="220"/>
      <c r="C99" s="222"/>
      <c r="D99" s="311"/>
      <c r="E99" s="311"/>
      <c r="F99" s="196"/>
      <c r="G99" s="324"/>
      <c r="H99" s="196"/>
      <c r="I99" s="196"/>
      <c r="J99" s="200"/>
      <c r="K99" s="200"/>
      <c r="L99" s="201"/>
      <c r="M99" s="200"/>
      <c r="N99" s="202"/>
      <c r="O99" s="200"/>
      <c r="P99" s="200"/>
      <c r="Q99" s="281"/>
    </row>
    <row r="100" spans="1:17" ht="53.25" customHeight="1" thickBot="1">
      <c r="A100" s="105"/>
      <c r="B100" s="186"/>
      <c r="C100" s="187"/>
      <c r="D100" s="214"/>
      <c r="E100" s="187"/>
      <c r="F100" s="189" t="s">
        <v>330</v>
      </c>
      <c r="G100" s="193">
        <v>0</v>
      </c>
      <c r="H100" s="215" t="s">
        <v>471</v>
      </c>
      <c r="I100" s="189" t="s">
        <v>373</v>
      </c>
      <c r="J100" s="189"/>
      <c r="K100" s="189" t="s">
        <v>372</v>
      </c>
      <c r="L100" s="189"/>
      <c r="M100" s="189"/>
      <c r="N100" s="189"/>
      <c r="O100" s="189"/>
      <c r="P100" s="189"/>
      <c r="Q100" s="194"/>
    </row>
    <row r="101" spans="1:17" ht="103.5" customHeight="1">
      <c r="B101" s="165">
        <v>22</v>
      </c>
      <c r="C101" s="166">
        <v>305648</v>
      </c>
      <c r="D101" s="195">
        <v>43145</v>
      </c>
      <c r="E101" s="195" t="s">
        <v>347</v>
      </c>
      <c r="F101" s="219" t="s">
        <v>95</v>
      </c>
      <c r="G101" s="169">
        <v>0</v>
      </c>
      <c r="H101" s="294" t="s">
        <v>455</v>
      </c>
      <c r="I101" s="170" t="s">
        <v>419</v>
      </c>
      <c r="J101" s="168" t="s">
        <v>348</v>
      </c>
      <c r="K101" s="168"/>
      <c r="L101" s="169">
        <v>745047.62</v>
      </c>
      <c r="M101" s="168">
        <v>90</v>
      </c>
      <c r="N101" s="168" t="s">
        <v>393</v>
      </c>
      <c r="O101" s="168"/>
      <c r="P101" s="168"/>
      <c r="Q101" s="172"/>
    </row>
    <row r="102" spans="1:17" ht="74.25" customHeight="1">
      <c r="B102" s="220"/>
      <c r="C102" s="222"/>
      <c r="D102" s="311"/>
      <c r="E102" s="311"/>
      <c r="F102" s="196"/>
      <c r="G102" s="198"/>
      <c r="H102" s="232" t="s">
        <v>490</v>
      </c>
      <c r="I102" s="325" t="s">
        <v>521</v>
      </c>
      <c r="J102" s="197" t="s">
        <v>372</v>
      </c>
      <c r="K102" s="197"/>
      <c r="L102" s="198"/>
      <c r="M102" s="197"/>
      <c r="N102" s="197"/>
      <c r="O102" s="200"/>
      <c r="P102" s="200"/>
      <c r="Q102" s="281"/>
    </row>
    <row r="103" spans="1:17" ht="94.5" customHeight="1">
      <c r="B103" s="220"/>
      <c r="C103" s="222"/>
      <c r="D103" s="311"/>
      <c r="E103" s="311"/>
      <c r="F103" s="184" t="s">
        <v>330</v>
      </c>
      <c r="G103" s="177">
        <v>0</v>
      </c>
      <c r="H103" s="235" t="s">
        <v>456</v>
      </c>
      <c r="I103" s="180" t="s">
        <v>419</v>
      </c>
      <c r="J103" s="176"/>
      <c r="K103" s="176" t="s">
        <v>349</v>
      </c>
      <c r="L103" s="177">
        <v>241908.26</v>
      </c>
      <c r="M103" s="176">
        <v>120</v>
      </c>
      <c r="N103" s="176" t="s">
        <v>393</v>
      </c>
      <c r="O103" s="176"/>
      <c r="P103" s="176"/>
      <c r="Q103" s="182"/>
    </row>
    <row r="104" spans="1:17" ht="55.5" customHeight="1">
      <c r="B104" s="220"/>
      <c r="C104" s="222"/>
      <c r="D104" s="311"/>
      <c r="E104" s="311"/>
      <c r="F104" s="196"/>
      <c r="G104" s="198"/>
      <c r="H104" s="232" t="s">
        <v>471</v>
      </c>
      <c r="I104" s="197"/>
      <c r="J104" s="197" t="s">
        <v>372</v>
      </c>
      <c r="K104" s="197"/>
      <c r="L104" s="198"/>
      <c r="M104" s="197"/>
      <c r="N104" s="197"/>
      <c r="O104" s="200"/>
      <c r="P104" s="200"/>
      <c r="Q104" s="281"/>
    </row>
    <row r="105" spans="1:17" ht="36" customHeight="1" thickBot="1">
      <c r="B105" s="186"/>
      <c r="C105" s="187"/>
      <c r="D105" s="214"/>
      <c r="E105" s="187"/>
      <c r="F105" s="273" t="s">
        <v>72</v>
      </c>
      <c r="G105" s="314">
        <v>193678.44</v>
      </c>
      <c r="H105" s="326"/>
      <c r="I105" s="273"/>
      <c r="J105" s="273"/>
      <c r="K105" s="273"/>
      <c r="L105" s="314"/>
      <c r="M105" s="273"/>
      <c r="N105" s="273"/>
      <c r="O105" s="189"/>
      <c r="P105" s="189"/>
      <c r="Q105" s="194"/>
    </row>
    <row r="106" spans="1:17" ht="75.75" customHeight="1">
      <c r="B106" s="165">
        <v>23</v>
      </c>
      <c r="C106" s="166">
        <v>305648</v>
      </c>
      <c r="D106" s="195">
        <v>43145</v>
      </c>
      <c r="E106" s="195" t="s">
        <v>353</v>
      </c>
      <c r="F106" s="219" t="s">
        <v>95</v>
      </c>
      <c r="G106" s="169">
        <v>2790881.43</v>
      </c>
      <c r="H106" s="170" t="s">
        <v>491</v>
      </c>
      <c r="I106" s="168" t="s">
        <v>518</v>
      </c>
      <c r="J106" s="168" t="s">
        <v>355</v>
      </c>
      <c r="K106" s="168"/>
      <c r="L106" s="169">
        <v>4041175.5</v>
      </c>
      <c r="M106" s="168">
        <v>210</v>
      </c>
      <c r="N106" s="171">
        <v>43851</v>
      </c>
      <c r="O106" s="168"/>
      <c r="P106" s="168"/>
      <c r="Q106" s="172"/>
    </row>
    <row r="107" spans="1:17" ht="71.25" customHeight="1">
      <c r="B107" s="220"/>
      <c r="C107" s="222"/>
      <c r="D107" s="311"/>
      <c r="E107" s="311"/>
      <c r="F107" s="196"/>
      <c r="G107" s="201"/>
      <c r="H107" s="234" t="s">
        <v>486</v>
      </c>
      <c r="I107" s="197"/>
      <c r="J107" s="200" t="s">
        <v>372</v>
      </c>
      <c r="K107" s="200"/>
      <c r="L107" s="201"/>
      <c r="M107" s="200"/>
      <c r="N107" s="202"/>
      <c r="O107" s="200"/>
      <c r="P107" s="200"/>
      <c r="Q107" s="281"/>
    </row>
    <row r="108" spans="1:17" ht="76.5" customHeight="1" thickBot="1">
      <c r="B108" s="186"/>
      <c r="C108" s="187"/>
      <c r="D108" s="214"/>
      <c r="E108" s="187"/>
      <c r="F108" s="189" t="s">
        <v>330</v>
      </c>
      <c r="G108" s="193">
        <v>401793.63</v>
      </c>
      <c r="H108" s="325" t="s">
        <v>487</v>
      </c>
      <c r="I108" s="197" t="s">
        <v>400</v>
      </c>
      <c r="J108" s="189"/>
      <c r="K108" s="189" t="s">
        <v>470</v>
      </c>
      <c r="L108" s="193"/>
      <c r="M108" s="189"/>
      <c r="N108" s="260"/>
      <c r="O108" s="189"/>
      <c r="P108" s="189"/>
      <c r="Q108" s="194"/>
    </row>
    <row r="109" spans="1:17" ht="74.25" customHeight="1" thickBot="1">
      <c r="B109" s="218">
        <v>24</v>
      </c>
      <c r="C109" s="273"/>
      <c r="D109" s="312"/>
      <c r="E109" s="219" t="s">
        <v>396</v>
      </c>
      <c r="F109" s="168" t="s">
        <v>95</v>
      </c>
      <c r="G109" s="169">
        <v>634934.4</v>
      </c>
      <c r="H109" s="170" t="s">
        <v>488</v>
      </c>
      <c r="I109" s="168" t="s">
        <v>489</v>
      </c>
      <c r="J109" s="168" t="s">
        <v>372</v>
      </c>
      <c r="K109" s="168"/>
      <c r="L109" s="169"/>
      <c r="M109" s="168"/>
      <c r="N109" s="171"/>
      <c r="O109" s="168"/>
      <c r="P109" s="168"/>
      <c r="Q109" s="172"/>
    </row>
    <row r="110" spans="1:17" ht="90.75" customHeight="1" thickBot="1">
      <c r="B110" s="220"/>
      <c r="C110" s="273"/>
      <c r="D110" s="312"/>
      <c r="E110" s="222"/>
      <c r="F110" s="176" t="s">
        <v>330</v>
      </c>
      <c r="G110" s="177">
        <v>201864.95999999999</v>
      </c>
      <c r="H110" s="170" t="s">
        <v>488</v>
      </c>
      <c r="I110" s="176" t="s">
        <v>489</v>
      </c>
      <c r="J110" s="176"/>
      <c r="K110" s="176" t="s">
        <v>372</v>
      </c>
      <c r="L110" s="177"/>
      <c r="M110" s="176"/>
      <c r="N110" s="181"/>
      <c r="O110" s="176"/>
      <c r="P110" s="176"/>
      <c r="Q110" s="182"/>
    </row>
    <row r="111" spans="1:17" ht="150" customHeight="1">
      <c r="B111" s="220"/>
      <c r="C111" s="200"/>
      <c r="D111" s="202"/>
      <c r="E111" s="222"/>
      <c r="F111" s="176" t="s">
        <v>72</v>
      </c>
      <c r="G111" s="177"/>
      <c r="H111" s="234" t="s">
        <v>539</v>
      </c>
      <c r="I111" s="176" t="s">
        <v>519</v>
      </c>
      <c r="J111" s="192"/>
      <c r="K111" s="176"/>
      <c r="L111" s="177"/>
      <c r="M111" s="176"/>
      <c r="N111" s="181"/>
      <c r="O111" s="192"/>
      <c r="P111" s="176"/>
      <c r="Q111" s="182"/>
    </row>
    <row r="112" spans="1:17" ht="168" customHeight="1" thickBot="1">
      <c r="B112" s="227"/>
      <c r="C112" s="200"/>
      <c r="D112" s="202"/>
      <c r="E112" s="230"/>
      <c r="F112" s="200" t="s">
        <v>331</v>
      </c>
      <c r="G112" s="201"/>
      <c r="H112" s="234" t="s">
        <v>540</v>
      </c>
      <c r="I112" s="197"/>
      <c r="J112" s="289"/>
      <c r="K112" s="200"/>
      <c r="L112" s="201"/>
      <c r="M112" s="200"/>
      <c r="N112" s="202"/>
      <c r="O112" s="289"/>
      <c r="P112" s="200"/>
      <c r="Q112" s="281"/>
    </row>
    <row r="113" spans="1:18" ht="112.5" customHeight="1">
      <c r="A113" s="105"/>
      <c r="B113" s="218">
        <v>25</v>
      </c>
      <c r="C113" s="168">
        <v>220883</v>
      </c>
      <c r="D113" s="171">
        <v>43140</v>
      </c>
      <c r="E113" s="219" t="s">
        <v>344</v>
      </c>
      <c r="F113" s="168" t="s">
        <v>95</v>
      </c>
      <c r="G113" s="169">
        <v>2109397.5</v>
      </c>
      <c r="H113" s="327" t="s">
        <v>567</v>
      </c>
      <c r="I113" s="168" t="s">
        <v>522</v>
      </c>
      <c r="J113" s="328" t="s">
        <v>421</v>
      </c>
      <c r="K113" s="329"/>
      <c r="L113" s="329" t="s">
        <v>420</v>
      </c>
      <c r="M113" s="330">
        <v>210</v>
      </c>
      <c r="N113" s="330" t="s">
        <v>423</v>
      </c>
      <c r="O113" s="292"/>
      <c r="P113" s="168"/>
      <c r="Q113" s="172"/>
      <c r="R113" s="97"/>
    </row>
    <row r="114" spans="1:18" ht="105.75" customHeight="1" thickBot="1">
      <c r="A114" s="105"/>
      <c r="B114" s="227"/>
      <c r="C114" s="189"/>
      <c r="D114" s="260"/>
      <c r="E114" s="230"/>
      <c r="F114" s="189" t="s">
        <v>330</v>
      </c>
      <c r="G114" s="193">
        <v>868440.6</v>
      </c>
      <c r="H114" s="234" t="s">
        <v>471</v>
      </c>
      <c r="I114" s="197"/>
      <c r="J114" s="331"/>
      <c r="K114" s="332" t="s">
        <v>372</v>
      </c>
      <c r="L114" s="333" t="s">
        <v>422</v>
      </c>
      <c r="M114" s="334">
        <v>210</v>
      </c>
      <c r="N114" s="334" t="s">
        <v>423</v>
      </c>
      <c r="O114" s="335"/>
      <c r="P114" s="189"/>
      <c r="Q114" s="194"/>
      <c r="R114" s="97"/>
    </row>
    <row r="115" spans="1:18" ht="109.5" customHeight="1" thickBot="1">
      <c r="B115" s="218">
        <v>26</v>
      </c>
      <c r="C115" s="273"/>
      <c r="D115" s="312"/>
      <c r="E115" s="219" t="s">
        <v>395</v>
      </c>
      <c r="F115" s="168" t="s">
        <v>95</v>
      </c>
      <c r="G115" s="169">
        <v>1653568.41</v>
      </c>
      <c r="H115" s="170" t="s">
        <v>568</v>
      </c>
      <c r="I115" s="168"/>
      <c r="J115" s="168" t="s">
        <v>424</v>
      </c>
      <c r="K115" s="336"/>
      <c r="L115" s="328" t="s">
        <v>425</v>
      </c>
      <c r="M115" s="337">
        <v>210</v>
      </c>
      <c r="N115" s="338" t="s">
        <v>427</v>
      </c>
      <c r="O115" s="292"/>
      <c r="P115" s="168"/>
      <c r="Q115" s="172"/>
    </row>
    <row r="116" spans="1:18" ht="95.25" customHeight="1" thickBot="1">
      <c r="B116" s="227"/>
      <c r="C116" s="273"/>
      <c r="D116" s="312"/>
      <c r="E116" s="230"/>
      <c r="F116" s="273" t="s">
        <v>330</v>
      </c>
      <c r="G116" s="314">
        <v>600812.56999999995</v>
      </c>
      <c r="H116" s="234" t="s">
        <v>569</v>
      </c>
      <c r="I116" s="189"/>
      <c r="J116" s="273"/>
      <c r="K116" s="332" t="s">
        <v>372</v>
      </c>
      <c r="L116" s="339" t="s">
        <v>422</v>
      </c>
      <c r="M116" s="340">
        <v>210</v>
      </c>
      <c r="N116" s="341" t="s">
        <v>426</v>
      </c>
      <c r="O116" s="331"/>
      <c r="P116" s="273"/>
      <c r="Q116" s="315"/>
    </row>
    <row r="117" spans="1:18" ht="105.75" customHeight="1" thickBot="1">
      <c r="B117" s="218">
        <v>27</v>
      </c>
      <c r="C117" s="342"/>
      <c r="D117" s="343"/>
      <c r="E117" s="219" t="s">
        <v>397</v>
      </c>
      <c r="F117" s="168" t="s">
        <v>95</v>
      </c>
      <c r="G117" s="169">
        <v>361483.56</v>
      </c>
      <c r="H117" s="170" t="s">
        <v>570</v>
      </c>
      <c r="I117" s="197" t="s">
        <v>520</v>
      </c>
      <c r="J117" s="168"/>
      <c r="K117" s="168"/>
      <c r="L117" s="247"/>
      <c r="M117" s="344"/>
      <c r="N117" s="171"/>
      <c r="O117" s="168"/>
      <c r="P117" s="168"/>
      <c r="Q117" s="172"/>
    </row>
    <row r="118" spans="1:18" ht="73.5" customHeight="1" thickBot="1">
      <c r="B118" s="227"/>
      <c r="C118" s="273"/>
      <c r="D118" s="312"/>
      <c r="E118" s="230"/>
      <c r="F118" s="273" t="s">
        <v>330</v>
      </c>
      <c r="G118" s="314">
        <v>113612.76</v>
      </c>
      <c r="H118" s="197" t="s">
        <v>492</v>
      </c>
      <c r="I118" s="197" t="s">
        <v>462</v>
      </c>
      <c r="J118" s="273"/>
      <c r="K118" s="273"/>
      <c r="L118" s="314"/>
      <c r="M118" s="273"/>
      <c r="N118" s="312"/>
      <c r="O118" s="273"/>
      <c r="P118" s="273"/>
      <c r="Q118" s="315"/>
    </row>
    <row r="119" spans="1:18" ht="46.5" customHeight="1">
      <c r="B119" s="218">
        <v>28</v>
      </c>
      <c r="C119" s="168"/>
      <c r="D119" s="171"/>
      <c r="E119" s="219" t="s">
        <v>454</v>
      </c>
      <c r="F119" s="219" t="s">
        <v>95</v>
      </c>
      <c r="G119" s="169"/>
      <c r="H119" s="345" t="s">
        <v>523</v>
      </c>
      <c r="I119" s="219" t="s">
        <v>462</v>
      </c>
      <c r="J119" s="219" t="s">
        <v>372</v>
      </c>
      <c r="K119" s="219"/>
      <c r="L119" s="346"/>
      <c r="M119" s="219"/>
      <c r="N119" s="310"/>
      <c r="O119" s="219"/>
      <c r="P119" s="219"/>
      <c r="Q119" s="347"/>
    </row>
    <row r="120" spans="1:18" ht="88.5" customHeight="1">
      <c r="B120" s="220"/>
      <c r="C120" s="197"/>
      <c r="D120" s="223"/>
      <c r="E120" s="222"/>
      <c r="F120" s="196"/>
      <c r="G120" s="198"/>
      <c r="H120" s="348"/>
      <c r="I120" s="196"/>
      <c r="J120" s="196"/>
      <c r="K120" s="196"/>
      <c r="L120" s="349"/>
      <c r="M120" s="196"/>
      <c r="N120" s="221"/>
      <c r="O120" s="196"/>
      <c r="P120" s="196"/>
      <c r="Q120" s="350"/>
    </row>
    <row r="121" spans="1:18" ht="36" customHeight="1">
      <c r="B121" s="220"/>
      <c r="C121" s="176"/>
      <c r="D121" s="181"/>
      <c r="E121" s="222"/>
      <c r="F121" s="176" t="s">
        <v>330</v>
      </c>
      <c r="G121" s="177"/>
      <c r="H121" s="234" t="s">
        <v>493</v>
      </c>
      <c r="I121" s="197" t="s">
        <v>462</v>
      </c>
      <c r="J121" s="176"/>
      <c r="K121" s="176" t="s">
        <v>372</v>
      </c>
      <c r="L121" s="177"/>
      <c r="M121" s="176"/>
      <c r="N121" s="181"/>
      <c r="O121" s="176"/>
      <c r="P121" s="176"/>
      <c r="Q121" s="182"/>
    </row>
    <row r="122" spans="1:18" ht="36" customHeight="1">
      <c r="B122" s="220"/>
      <c r="C122" s="176"/>
      <c r="D122" s="181"/>
      <c r="E122" s="222"/>
      <c r="F122" s="176" t="s">
        <v>72</v>
      </c>
      <c r="G122" s="177"/>
      <c r="H122" s="197" t="s">
        <v>462</v>
      </c>
      <c r="I122" s="197" t="s">
        <v>462</v>
      </c>
      <c r="J122" s="176"/>
      <c r="K122" s="176"/>
      <c r="L122" s="177"/>
      <c r="M122" s="176"/>
      <c r="N122" s="181"/>
      <c r="O122" s="176"/>
      <c r="P122" s="176"/>
      <c r="Q122" s="182"/>
    </row>
    <row r="123" spans="1:18" ht="36" customHeight="1">
      <c r="B123" s="220"/>
      <c r="C123" s="176"/>
      <c r="D123" s="181"/>
      <c r="E123" s="222"/>
      <c r="F123" s="176" t="s">
        <v>331</v>
      </c>
      <c r="G123" s="177"/>
      <c r="H123" s="197" t="s">
        <v>462</v>
      </c>
      <c r="I123" s="197" t="s">
        <v>462</v>
      </c>
      <c r="J123" s="176"/>
      <c r="K123" s="176"/>
      <c r="L123" s="177"/>
      <c r="M123" s="176"/>
      <c r="N123" s="181"/>
      <c r="O123" s="176"/>
      <c r="P123" s="176"/>
      <c r="Q123" s="182"/>
    </row>
    <row r="124" spans="1:18" ht="36" customHeight="1" thickBot="1">
      <c r="B124" s="227"/>
      <c r="C124" s="189"/>
      <c r="D124" s="260"/>
      <c r="E124" s="230"/>
      <c r="F124" s="189" t="s">
        <v>77</v>
      </c>
      <c r="G124" s="193"/>
      <c r="H124" s="273" t="s">
        <v>462</v>
      </c>
      <c r="I124" s="273" t="s">
        <v>462</v>
      </c>
      <c r="J124" s="189"/>
      <c r="K124" s="189"/>
      <c r="L124" s="193"/>
      <c r="M124" s="189"/>
      <c r="N124" s="260"/>
      <c r="O124" s="189"/>
      <c r="P124" s="189"/>
      <c r="Q124" s="194"/>
    </row>
    <row r="125" spans="1:18" ht="88.5" customHeight="1">
      <c r="B125" s="220">
        <v>29</v>
      </c>
      <c r="C125" s="197"/>
      <c r="D125" s="223"/>
      <c r="E125" s="222" t="s">
        <v>473</v>
      </c>
      <c r="F125" s="197" t="s">
        <v>95</v>
      </c>
      <c r="G125" s="198"/>
      <c r="H125" s="234" t="s">
        <v>571</v>
      </c>
      <c r="I125" s="176" t="s">
        <v>61</v>
      </c>
      <c r="J125" s="197"/>
      <c r="K125" s="197"/>
      <c r="L125" s="198"/>
      <c r="M125" s="197"/>
      <c r="N125" s="223"/>
      <c r="O125" s="197"/>
      <c r="P125" s="197"/>
      <c r="Q125" s="203"/>
    </row>
    <row r="126" spans="1:18" ht="36" customHeight="1">
      <c r="B126" s="220"/>
      <c r="C126" s="176"/>
      <c r="D126" s="181"/>
      <c r="E126" s="222"/>
      <c r="F126" s="176" t="s">
        <v>330</v>
      </c>
      <c r="G126" s="177"/>
      <c r="H126" s="176" t="s">
        <v>333</v>
      </c>
      <c r="I126" s="176" t="s">
        <v>61</v>
      </c>
      <c r="J126" s="176"/>
      <c r="K126" s="176"/>
      <c r="L126" s="177"/>
      <c r="M126" s="176"/>
      <c r="N126" s="181"/>
      <c r="O126" s="176"/>
      <c r="P126" s="176"/>
      <c r="Q126" s="182"/>
    </row>
    <row r="127" spans="1:18" ht="36" customHeight="1">
      <c r="B127" s="220"/>
      <c r="C127" s="176"/>
      <c r="D127" s="181"/>
      <c r="E127" s="222"/>
      <c r="F127" s="176" t="s">
        <v>72</v>
      </c>
      <c r="G127" s="177"/>
      <c r="H127" s="176" t="s">
        <v>61</v>
      </c>
      <c r="I127" s="176" t="s">
        <v>61</v>
      </c>
      <c r="J127" s="176"/>
      <c r="K127" s="176"/>
      <c r="L127" s="177"/>
      <c r="M127" s="176"/>
      <c r="N127" s="181"/>
      <c r="O127" s="176"/>
      <c r="P127" s="176"/>
      <c r="Q127" s="182"/>
    </row>
    <row r="128" spans="1:18" ht="36" customHeight="1">
      <c r="B128" s="220"/>
      <c r="C128" s="176"/>
      <c r="D128" s="181"/>
      <c r="E128" s="222"/>
      <c r="F128" s="176" t="s">
        <v>331</v>
      </c>
      <c r="G128" s="177"/>
      <c r="H128" s="176" t="s">
        <v>61</v>
      </c>
      <c r="I128" s="176" t="s">
        <v>61</v>
      </c>
      <c r="J128" s="176"/>
      <c r="K128" s="176"/>
      <c r="L128" s="177"/>
      <c r="M128" s="176"/>
      <c r="N128" s="181"/>
      <c r="O128" s="176"/>
      <c r="P128" s="176"/>
      <c r="Q128" s="182"/>
    </row>
    <row r="129" spans="1:1153" ht="36" customHeight="1" thickBot="1">
      <c r="B129" s="227"/>
      <c r="C129" s="189"/>
      <c r="D129" s="260"/>
      <c r="E129" s="230"/>
      <c r="F129" s="189" t="s">
        <v>77</v>
      </c>
      <c r="G129" s="193"/>
      <c r="H129" s="189" t="s">
        <v>61</v>
      </c>
      <c r="I129" s="189" t="s">
        <v>61</v>
      </c>
      <c r="J129" s="189"/>
      <c r="K129" s="189"/>
      <c r="L129" s="193"/>
      <c r="M129" s="189"/>
      <c r="N129" s="260"/>
      <c r="O129" s="189"/>
      <c r="P129" s="189"/>
      <c r="Q129" s="194"/>
    </row>
    <row r="130" spans="1:1153" s="112" customFormat="1" ht="127.5" customHeight="1" thickBot="1">
      <c r="A130" s="99"/>
      <c r="B130" s="351">
        <v>30</v>
      </c>
      <c r="C130" s="273"/>
      <c r="D130" s="312"/>
      <c r="E130" s="273" t="s">
        <v>65</v>
      </c>
      <c r="F130" s="273" t="s">
        <v>77</v>
      </c>
      <c r="G130" s="314">
        <v>300010.27</v>
      </c>
      <c r="H130" s="199" t="s">
        <v>593</v>
      </c>
      <c r="I130" s="352" t="s">
        <v>479</v>
      </c>
      <c r="J130" s="273"/>
      <c r="K130" s="273" t="s">
        <v>61</v>
      </c>
      <c r="L130" s="273" t="s">
        <v>61</v>
      </c>
      <c r="M130" s="273" t="s">
        <v>61</v>
      </c>
      <c r="N130" s="273" t="s">
        <v>61</v>
      </c>
      <c r="O130" s="273" t="s">
        <v>61</v>
      </c>
      <c r="P130" s="273" t="s">
        <v>61</v>
      </c>
      <c r="Q130" s="315" t="s">
        <v>61</v>
      </c>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c r="CH130" s="115"/>
      <c r="CI130" s="115"/>
      <c r="CJ130" s="115"/>
      <c r="CK130" s="115"/>
      <c r="CL130" s="115"/>
      <c r="CM130" s="115"/>
      <c r="CN130" s="115"/>
      <c r="CO130" s="115"/>
      <c r="CP130" s="115"/>
      <c r="CQ130" s="115"/>
      <c r="CR130" s="115"/>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5"/>
      <c r="DP130" s="115"/>
      <c r="DQ130" s="115"/>
      <c r="DR130" s="115"/>
      <c r="DS130" s="115"/>
      <c r="DT130" s="115"/>
      <c r="DU130" s="115"/>
      <c r="DV130" s="115"/>
      <c r="DW130" s="115"/>
      <c r="DX130" s="115"/>
      <c r="DY130" s="115"/>
      <c r="DZ130" s="115"/>
      <c r="EA130" s="115"/>
      <c r="EB130" s="115"/>
      <c r="EC130" s="115"/>
      <c r="ED130" s="115"/>
      <c r="EE130" s="115"/>
      <c r="EF130" s="115"/>
      <c r="EG130" s="115"/>
      <c r="EH130" s="115"/>
      <c r="EI130" s="115"/>
      <c r="EJ130" s="115"/>
      <c r="EK130" s="115"/>
      <c r="EL130" s="115"/>
      <c r="EM130" s="115"/>
      <c r="EN130" s="115"/>
      <c r="EO130" s="115"/>
      <c r="EP130" s="115"/>
      <c r="EQ130" s="115"/>
      <c r="ER130" s="115"/>
      <c r="ES130" s="115"/>
      <c r="ET130" s="115"/>
      <c r="EU130" s="115"/>
      <c r="EV130" s="115"/>
      <c r="EW130" s="115"/>
      <c r="EX130" s="115"/>
      <c r="EY130" s="115"/>
      <c r="EZ130" s="115"/>
      <c r="FA130" s="115"/>
      <c r="FB130" s="115"/>
      <c r="FC130" s="115"/>
      <c r="FD130" s="115"/>
      <c r="FE130" s="115"/>
      <c r="FF130" s="115"/>
      <c r="FG130" s="115"/>
      <c r="FH130" s="115"/>
      <c r="FI130" s="115"/>
      <c r="FJ130" s="115"/>
      <c r="FK130" s="115"/>
      <c r="FL130" s="115"/>
      <c r="FM130" s="115"/>
      <c r="FN130" s="115"/>
      <c r="FO130" s="115"/>
      <c r="FP130" s="115"/>
      <c r="FQ130" s="115"/>
      <c r="FR130" s="115"/>
      <c r="FS130" s="115"/>
      <c r="FT130" s="115"/>
      <c r="FU130" s="115"/>
      <c r="FV130" s="115"/>
      <c r="FW130" s="115"/>
      <c r="FX130" s="115"/>
      <c r="FY130" s="115"/>
      <c r="FZ130" s="115"/>
      <c r="GA130" s="115"/>
      <c r="GB130" s="115"/>
      <c r="GC130" s="115"/>
      <c r="GD130" s="115"/>
      <c r="GE130" s="115"/>
      <c r="GF130" s="115"/>
      <c r="GG130" s="115"/>
      <c r="GH130" s="115"/>
      <c r="GI130" s="115"/>
      <c r="GJ130" s="115"/>
      <c r="GK130" s="115"/>
      <c r="GL130" s="115"/>
      <c r="GM130" s="115"/>
      <c r="GN130" s="115"/>
      <c r="GO130" s="115"/>
      <c r="GP130" s="115"/>
      <c r="GQ130" s="115"/>
      <c r="GR130" s="115"/>
      <c r="GS130" s="115"/>
      <c r="GT130" s="115"/>
      <c r="GU130" s="115"/>
      <c r="GV130" s="115"/>
      <c r="GW130" s="115"/>
      <c r="GX130" s="115"/>
      <c r="GY130" s="115"/>
      <c r="GZ130" s="115"/>
      <c r="HA130" s="115"/>
      <c r="HB130" s="115"/>
      <c r="HC130" s="115"/>
      <c r="HD130" s="115"/>
      <c r="HE130" s="115"/>
      <c r="HF130" s="115"/>
      <c r="HG130" s="115"/>
      <c r="HH130" s="115"/>
      <c r="HI130" s="115"/>
      <c r="HJ130" s="115"/>
      <c r="HK130" s="115"/>
      <c r="HL130" s="115"/>
      <c r="HM130" s="115"/>
      <c r="HN130" s="115"/>
      <c r="HO130" s="115"/>
      <c r="HP130" s="115"/>
      <c r="HQ130" s="115"/>
      <c r="HR130" s="115"/>
      <c r="HS130" s="115"/>
      <c r="HT130" s="115"/>
      <c r="HU130" s="115"/>
      <c r="HV130" s="115"/>
      <c r="HW130" s="115"/>
      <c r="HX130" s="115"/>
      <c r="HY130" s="115"/>
      <c r="HZ130" s="115"/>
      <c r="IA130" s="115"/>
      <c r="IB130" s="115"/>
      <c r="IC130" s="115"/>
      <c r="ID130" s="115"/>
      <c r="IE130" s="115"/>
      <c r="IF130" s="115"/>
      <c r="IG130" s="115"/>
      <c r="IH130" s="115"/>
      <c r="II130" s="115"/>
      <c r="IJ130" s="115"/>
      <c r="IK130" s="115"/>
      <c r="IL130" s="115"/>
      <c r="IM130" s="115"/>
      <c r="IN130" s="115"/>
      <c r="IO130" s="115"/>
      <c r="IP130" s="115"/>
      <c r="IQ130" s="115"/>
      <c r="IR130" s="115"/>
      <c r="IS130" s="115"/>
      <c r="IT130" s="115"/>
      <c r="IU130" s="115"/>
      <c r="IV130" s="115"/>
      <c r="IW130" s="115"/>
      <c r="IX130" s="115"/>
      <c r="IY130" s="115"/>
      <c r="IZ130" s="115"/>
      <c r="JA130" s="115"/>
      <c r="JB130" s="115"/>
      <c r="JC130" s="115"/>
      <c r="JD130" s="115"/>
      <c r="JE130" s="115"/>
      <c r="JF130" s="115"/>
      <c r="JG130" s="115"/>
      <c r="JH130" s="115"/>
      <c r="JI130" s="115"/>
      <c r="JJ130" s="115"/>
      <c r="JK130" s="115"/>
      <c r="JL130" s="115"/>
      <c r="JM130" s="115"/>
      <c r="JN130" s="115"/>
      <c r="JO130" s="115"/>
      <c r="JP130" s="115"/>
      <c r="JQ130" s="115"/>
      <c r="JR130" s="115"/>
      <c r="JS130" s="115"/>
      <c r="JT130" s="115"/>
      <c r="JU130" s="115"/>
      <c r="JV130" s="115"/>
      <c r="JW130" s="115"/>
      <c r="JX130" s="115"/>
      <c r="JY130" s="115"/>
      <c r="JZ130" s="115"/>
      <c r="KA130" s="115"/>
      <c r="KB130" s="115"/>
      <c r="KC130" s="115"/>
      <c r="KD130" s="115"/>
      <c r="KE130" s="115"/>
      <c r="KF130" s="115"/>
      <c r="KG130" s="115"/>
      <c r="KH130" s="115"/>
      <c r="KI130" s="115"/>
      <c r="KJ130" s="115"/>
      <c r="KK130" s="115"/>
      <c r="KL130" s="115"/>
      <c r="KM130" s="115"/>
      <c r="KN130" s="115"/>
      <c r="KO130" s="115"/>
      <c r="KP130" s="115"/>
      <c r="KQ130" s="115"/>
      <c r="KR130" s="115"/>
      <c r="KS130" s="115"/>
      <c r="KT130" s="115"/>
      <c r="KU130" s="115"/>
      <c r="KV130" s="115"/>
      <c r="KW130" s="115"/>
      <c r="KX130" s="115"/>
      <c r="KY130" s="115"/>
      <c r="KZ130" s="115"/>
      <c r="LA130" s="115"/>
      <c r="LB130" s="115"/>
      <c r="LC130" s="115"/>
      <c r="LD130" s="115"/>
      <c r="LE130" s="115"/>
      <c r="LF130" s="115"/>
      <c r="LG130" s="115"/>
      <c r="LH130" s="115"/>
      <c r="LI130" s="115"/>
      <c r="LJ130" s="115"/>
      <c r="LK130" s="115"/>
      <c r="LL130" s="115"/>
      <c r="LM130" s="115"/>
      <c r="LN130" s="115"/>
      <c r="LO130" s="115"/>
      <c r="LP130" s="115"/>
      <c r="LQ130" s="115"/>
      <c r="LR130" s="115"/>
      <c r="LS130" s="115"/>
      <c r="LT130" s="115"/>
      <c r="LU130" s="115"/>
      <c r="LV130" s="115"/>
      <c r="LW130" s="115"/>
      <c r="LX130" s="115"/>
      <c r="LY130" s="115"/>
      <c r="LZ130" s="115"/>
      <c r="MA130" s="115"/>
      <c r="MB130" s="115"/>
      <c r="MC130" s="115"/>
      <c r="MD130" s="115"/>
      <c r="ME130" s="115"/>
      <c r="MF130" s="115"/>
      <c r="MG130" s="115"/>
      <c r="MH130" s="115"/>
      <c r="MI130" s="115"/>
      <c r="MJ130" s="115"/>
      <c r="MK130" s="115"/>
      <c r="ML130" s="115"/>
      <c r="MM130" s="115"/>
      <c r="MN130" s="115"/>
      <c r="MO130" s="115"/>
      <c r="MP130" s="115"/>
      <c r="MQ130" s="115"/>
      <c r="MR130" s="115"/>
      <c r="MS130" s="115"/>
      <c r="MT130" s="115"/>
      <c r="MU130" s="115"/>
      <c r="MV130" s="115"/>
      <c r="MW130" s="115"/>
      <c r="MX130" s="115"/>
      <c r="MY130" s="115"/>
      <c r="MZ130" s="115"/>
      <c r="NA130" s="115"/>
      <c r="NB130" s="115"/>
      <c r="NC130" s="115"/>
      <c r="ND130" s="115"/>
      <c r="NE130" s="115"/>
      <c r="NF130" s="115"/>
      <c r="NG130" s="115"/>
      <c r="NH130" s="115"/>
      <c r="NI130" s="115"/>
      <c r="NJ130" s="115"/>
      <c r="NK130" s="115"/>
      <c r="NL130" s="115"/>
      <c r="NM130" s="115"/>
      <c r="NN130" s="115"/>
      <c r="NO130" s="115"/>
      <c r="NP130" s="115"/>
      <c r="NQ130" s="115"/>
      <c r="NR130" s="115"/>
      <c r="NS130" s="115"/>
      <c r="NT130" s="115"/>
      <c r="NU130" s="115"/>
      <c r="NV130" s="115"/>
      <c r="NW130" s="115"/>
      <c r="NX130" s="115"/>
      <c r="NY130" s="115"/>
      <c r="NZ130" s="115"/>
      <c r="OA130" s="115"/>
      <c r="OB130" s="115"/>
      <c r="OC130" s="115"/>
      <c r="OD130" s="115"/>
      <c r="OE130" s="115"/>
      <c r="OF130" s="115"/>
      <c r="OG130" s="115"/>
      <c r="OH130" s="115"/>
      <c r="OI130" s="115"/>
      <c r="OJ130" s="115"/>
      <c r="OK130" s="115"/>
      <c r="OL130" s="115"/>
      <c r="OM130" s="115"/>
      <c r="ON130" s="115"/>
      <c r="OO130" s="115"/>
      <c r="OP130" s="115"/>
      <c r="OQ130" s="115"/>
      <c r="OR130" s="115"/>
      <c r="OS130" s="115"/>
      <c r="OT130" s="115"/>
      <c r="OU130" s="115"/>
      <c r="OV130" s="115"/>
      <c r="OW130" s="115"/>
      <c r="OX130" s="115"/>
      <c r="OY130" s="115"/>
      <c r="OZ130" s="115"/>
      <c r="PA130" s="115"/>
      <c r="PB130" s="115"/>
      <c r="PC130" s="115"/>
      <c r="PD130" s="115"/>
      <c r="PE130" s="115"/>
      <c r="PF130" s="115"/>
      <c r="PG130" s="115"/>
      <c r="PH130" s="115"/>
      <c r="PI130" s="115"/>
      <c r="PJ130" s="115"/>
      <c r="PK130" s="115"/>
      <c r="PL130" s="115"/>
      <c r="PM130" s="115"/>
      <c r="PN130" s="115"/>
      <c r="PO130" s="115"/>
      <c r="PP130" s="115"/>
      <c r="PQ130" s="115"/>
      <c r="PR130" s="115"/>
      <c r="PS130" s="115"/>
      <c r="PT130" s="115"/>
      <c r="PU130" s="115"/>
      <c r="PV130" s="115"/>
      <c r="PW130" s="115"/>
      <c r="PX130" s="115"/>
      <c r="PY130" s="115"/>
      <c r="PZ130" s="115"/>
      <c r="QA130" s="115"/>
      <c r="QB130" s="115"/>
      <c r="QC130" s="115"/>
      <c r="QD130" s="115"/>
      <c r="QE130" s="115"/>
      <c r="QF130" s="115"/>
      <c r="QG130" s="115"/>
      <c r="QH130" s="115"/>
      <c r="QI130" s="115"/>
      <c r="QJ130" s="115"/>
      <c r="QK130" s="115"/>
      <c r="QL130" s="115"/>
      <c r="QM130" s="115"/>
      <c r="QN130" s="115"/>
      <c r="QO130" s="115"/>
      <c r="QP130" s="115"/>
      <c r="QQ130" s="115"/>
      <c r="QR130" s="115"/>
      <c r="QS130" s="115"/>
      <c r="QT130" s="115"/>
      <c r="QU130" s="115"/>
      <c r="QV130" s="115"/>
      <c r="QW130" s="115"/>
      <c r="QX130" s="115"/>
      <c r="QY130" s="115"/>
      <c r="QZ130" s="115"/>
      <c r="RA130" s="115"/>
      <c r="RB130" s="115"/>
      <c r="RC130" s="115"/>
      <c r="RD130" s="115"/>
      <c r="RE130" s="115"/>
      <c r="RF130" s="115"/>
      <c r="RG130" s="115"/>
      <c r="RH130" s="115"/>
      <c r="RI130" s="115"/>
      <c r="RJ130" s="115"/>
      <c r="RK130" s="115"/>
      <c r="RL130" s="115"/>
      <c r="RM130" s="115"/>
      <c r="RN130" s="115"/>
      <c r="RO130" s="115"/>
      <c r="RP130" s="115"/>
      <c r="RQ130" s="115"/>
      <c r="RR130" s="115"/>
      <c r="RS130" s="115"/>
      <c r="RT130" s="115"/>
      <c r="RU130" s="115"/>
      <c r="RV130" s="115"/>
      <c r="RW130" s="115"/>
      <c r="RX130" s="115"/>
      <c r="RY130" s="115"/>
      <c r="RZ130" s="115"/>
      <c r="SA130" s="115"/>
      <c r="SB130" s="115"/>
      <c r="SC130" s="115"/>
      <c r="SD130" s="115"/>
      <c r="SE130" s="115"/>
      <c r="SF130" s="115"/>
      <c r="SG130" s="115"/>
      <c r="SH130" s="115"/>
      <c r="SI130" s="115"/>
      <c r="SJ130" s="115"/>
      <c r="SK130" s="115"/>
      <c r="SL130" s="115"/>
      <c r="SM130" s="115"/>
      <c r="SN130" s="115"/>
      <c r="SO130" s="115"/>
      <c r="SP130" s="115"/>
      <c r="SQ130" s="115"/>
      <c r="SR130" s="115"/>
      <c r="SS130" s="115"/>
      <c r="ST130" s="115"/>
      <c r="SU130" s="115"/>
      <c r="SV130" s="115"/>
      <c r="SW130" s="115"/>
      <c r="SX130" s="115"/>
      <c r="SY130" s="115"/>
      <c r="SZ130" s="115"/>
      <c r="TA130" s="115"/>
      <c r="TB130" s="115"/>
      <c r="TC130" s="115"/>
      <c r="TD130" s="115"/>
      <c r="TE130" s="115"/>
      <c r="TF130" s="115"/>
      <c r="TG130" s="115"/>
      <c r="TH130" s="115"/>
      <c r="TI130" s="115"/>
      <c r="TJ130" s="115"/>
      <c r="TK130" s="115"/>
      <c r="TL130" s="115"/>
      <c r="TM130" s="115"/>
      <c r="TN130" s="115"/>
      <c r="TO130" s="115"/>
      <c r="TP130" s="115"/>
      <c r="TQ130" s="115"/>
      <c r="TR130" s="115"/>
      <c r="TS130" s="115"/>
      <c r="TT130" s="115"/>
      <c r="TU130" s="115"/>
      <c r="TV130" s="115"/>
      <c r="TW130" s="115"/>
      <c r="TX130" s="115"/>
      <c r="TY130" s="115"/>
      <c r="TZ130" s="115"/>
      <c r="UA130" s="115"/>
      <c r="UB130" s="115"/>
      <c r="UC130" s="115"/>
      <c r="UD130" s="115"/>
      <c r="UE130" s="115"/>
      <c r="UF130" s="115"/>
      <c r="UG130" s="115"/>
      <c r="UH130" s="115"/>
      <c r="UI130" s="115"/>
      <c r="UJ130" s="115"/>
      <c r="UK130" s="115"/>
      <c r="UL130" s="115"/>
      <c r="UM130" s="115"/>
      <c r="UN130" s="115"/>
      <c r="UO130" s="115"/>
      <c r="UP130" s="115"/>
      <c r="UQ130" s="115"/>
      <c r="UR130" s="115"/>
      <c r="US130" s="115"/>
      <c r="UT130" s="115"/>
      <c r="UU130" s="115"/>
      <c r="UV130" s="115"/>
      <c r="UW130" s="115"/>
      <c r="UX130" s="115"/>
      <c r="UY130" s="115"/>
      <c r="UZ130" s="115"/>
      <c r="VA130" s="115"/>
      <c r="VB130" s="115"/>
      <c r="VC130" s="115"/>
      <c r="VD130" s="115"/>
      <c r="VE130" s="115"/>
      <c r="VF130" s="115"/>
      <c r="VG130" s="115"/>
      <c r="VH130" s="115"/>
      <c r="VI130" s="115"/>
      <c r="VJ130" s="115"/>
      <c r="VK130" s="115"/>
      <c r="VL130" s="115"/>
      <c r="VM130" s="115"/>
      <c r="VN130" s="115"/>
      <c r="VO130" s="115"/>
      <c r="VP130" s="115"/>
      <c r="VQ130" s="115"/>
      <c r="VR130" s="115"/>
      <c r="VS130" s="115"/>
      <c r="VT130" s="115"/>
      <c r="VU130" s="115"/>
      <c r="VV130" s="115"/>
      <c r="VW130" s="115"/>
      <c r="VX130" s="115"/>
      <c r="VY130" s="115"/>
      <c r="VZ130" s="115"/>
      <c r="WA130" s="115"/>
      <c r="WB130" s="115"/>
      <c r="WC130" s="115"/>
      <c r="WD130" s="115"/>
      <c r="WE130" s="115"/>
      <c r="WF130" s="115"/>
      <c r="WG130" s="115"/>
      <c r="WH130" s="115"/>
      <c r="WI130" s="115"/>
      <c r="WJ130" s="115"/>
      <c r="WK130" s="115"/>
      <c r="WL130" s="115"/>
      <c r="WM130" s="115"/>
      <c r="WN130" s="115"/>
      <c r="WO130" s="115"/>
      <c r="WP130" s="115"/>
      <c r="WQ130" s="115"/>
      <c r="WR130" s="115"/>
      <c r="WS130" s="115"/>
      <c r="WT130" s="115"/>
      <c r="WU130" s="115"/>
      <c r="WV130" s="115"/>
      <c r="WW130" s="115"/>
      <c r="WX130" s="115"/>
      <c r="WY130" s="115"/>
      <c r="WZ130" s="115"/>
      <c r="XA130" s="115"/>
      <c r="XB130" s="115"/>
      <c r="XC130" s="115"/>
      <c r="XD130" s="115"/>
      <c r="XE130" s="115"/>
      <c r="XF130" s="115"/>
      <c r="XG130" s="115"/>
      <c r="XH130" s="115"/>
      <c r="XI130" s="115"/>
      <c r="XJ130" s="115"/>
      <c r="XK130" s="115"/>
      <c r="XL130" s="115"/>
      <c r="XM130" s="115"/>
      <c r="XN130" s="115"/>
      <c r="XO130" s="115"/>
      <c r="XP130" s="115"/>
      <c r="XQ130" s="115"/>
      <c r="XR130" s="115"/>
      <c r="XS130" s="115"/>
      <c r="XT130" s="115"/>
      <c r="XU130" s="115"/>
      <c r="XV130" s="115"/>
      <c r="XW130" s="115"/>
      <c r="XX130" s="115"/>
      <c r="XY130" s="115"/>
      <c r="XZ130" s="115"/>
      <c r="YA130" s="115"/>
      <c r="YB130" s="115"/>
      <c r="YC130" s="115"/>
      <c r="YD130" s="115"/>
      <c r="YE130" s="115"/>
      <c r="YF130" s="115"/>
      <c r="YG130" s="115"/>
      <c r="YH130" s="115"/>
      <c r="YI130" s="115"/>
      <c r="YJ130" s="115"/>
      <c r="YK130" s="115"/>
      <c r="YL130" s="115"/>
      <c r="YM130" s="115"/>
      <c r="YN130" s="115"/>
      <c r="YO130" s="115"/>
      <c r="YP130" s="115"/>
      <c r="YQ130" s="115"/>
      <c r="YR130" s="115"/>
      <c r="YS130" s="115"/>
      <c r="YT130" s="115"/>
      <c r="YU130" s="115"/>
      <c r="YV130" s="115"/>
      <c r="YW130" s="115"/>
      <c r="YX130" s="115"/>
      <c r="YY130" s="115"/>
      <c r="YZ130" s="115"/>
      <c r="ZA130" s="115"/>
      <c r="ZB130" s="115"/>
      <c r="ZC130" s="115"/>
      <c r="ZD130" s="115"/>
      <c r="ZE130" s="115"/>
      <c r="ZF130" s="115"/>
      <c r="ZG130" s="115"/>
      <c r="ZH130" s="115"/>
      <c r="ZI130" s="115"/>
      <c r="ZJ130" s="115"/>
      <c r="ZK130" s="115"/>
      <c r="ZL130" s="115"/>
      <c r="ZM130" s="115"/>
      <c r="ZN130" s="115"/>
      <c r="ZO130" s="115"/>
      <c r="ZP130" s="115"/>
      <c r="ZQ130" s="115"/>
      <c r="ZR130" s="115"/>
      <c r="ZS130" s="115"/>
      <c r="ZT130" s="115"/>
      <c r="ZU130" s="115"/>
      <c r="ZV130" s="115"/>
      <c r="ZW130" s="115"/>
      <c r="ZX130" s="115"/>
      <c r="ZY130" s="115"/>
      <c r="ZZ130" s="115"/>
      <c r="AAA130" s="115"/>
      <c r="AAB130" s="115"/>
      <c r="AAC130" s="115"/>
      <c r="AAD130" s="115"/>
      <c r="AAE130" s="115"/>
      <c r="AAF130" s="115"/>
      <c r="AAG130" s="115"/>
      <c r="AAH130" s="115"/>
      <c r="AAI130" s="115"/>
      <c r="AAJ130" s="115"/>
      <c r="AAK130" s="115"/>
      <c r="AAL130" s="115"/>
      <c r="AAM130" s="115"/>
      <c r="AAN130" s="115"/>
      <c r="AAO130" s="115"/>
      <c r="AAP130" s="115"/>
      <c r="AAQ130" s="115"/>
      <c r="AAR130" s="115"/>
      <c r="AAS130" s="115"/>
      <c r="AAT130" s="115"/>
      <c r="AAU130" s="115"/>
      <c r="AAV130" s="115"/>
      <c r="AAW130" s="115"/>
      <c r="AAX130" s="115"/>
      <c r="AAY130" s="115"/>
      <c r="AAZ130" s="115"/>
      <c r="ABA130" s="115"/>
      <c r="ABB130" s="115"/>
      <c r="ABC130" s="115"/>
      <c r="ABD130" s="115"/>
      <c r="ABE130" s="115"/>
      <c r="ABF130" s="115"/>
      <c r="ABG130" s="115"/>
      <c r="ABH130" s="115"/>
      <c r="ABI130" s="115"/>
      <c r="ABJ130" s="115"/>
      <c r="ABK130" s="115"/>
      <c r="ABL130" s="115"/>
      <c r="ABM130" s="115"/>
      <c r="ABN130" s="115"/>
      <c r="ABO130" s="115"/>
      <c r="ABP130" s="115"/>
      <c r="ABQ130" s="115"/>
      <c r="ABR130" s="115"/>
      <c r="ABS130" s="115"/>
      <c r="ABT130" s="115"/>
      <c r="ABU130" s="115"/>
      <c r="ABV130" s="115"/>
      <c r="ABW130" s="115"/>
      <c r="ABX130" s="115"/>
      <c r="ABY130" s="115"/>
      <c r="ABZ130" s="115"/>
      <c r="ACA130" s="115"/>
      <c r="ACB130" s="115"/>
      <c r="ACC130" s="115"/>
      <c r="ACD130" s="115"/>
      <c r="ACE130" s="115"/>
      <c r="ACF130" s="115"/>
      <c r="ACG130" s="115"/>
      <c r="ACH130" s="115"/>
      <c r="ACI130" s="115"/>
      <c r="ACJ130" s="115"/>
      <c r="ACK130" s="115"/>
      <c r="ACL130" s="115"/>
      <c r="ACM130" s="115"/>
      <c r="ACN130" s="115"/>
      <c r="ACO130" s="115"/>
      <c r="ACP130" s="115"/>
      <c r="ACQ130" s="115"/>
      <c r="ACR130" s="115"/>
      <c r="ACS130" s="115"/>
      <c r="ACT130" s="115"/>
      <c r="ACU130" s="115"/>
      <c r="ACV130" s="115"/>
      <c r="ACW130" s="115"/>
      <c r="ACX130" s="115"/>
      <c r="ACY130" s="115"/>
      <c r="ACZ130" s="115"/>
      <c r="ADA130" s="115"/>
      <c r="ADB130" s="115"/>
      <c r="ADC130" s="115"/>
      <c r="ADD130" s="115"/>
      <c r="ADE130" s="115"/>
      <c r="ADF130" s="115"/>
      <c r="ADG130" s="115"/>
      <c r="ADH130" s="115"/>
      <c r="ADI130" s="115"/>
      <c r="ADJ130" s="115"/>
      <c r="ADK130" s="115"/>
      <c r="ADL130" s="115"/>
      <c r="ADM130" s="115"/>
      <c r="ADN130" s="115"/>
      <c r="ADO130" s="115"/>
      <c r="ADP130" s="115"/>
      <c r="ADQ130" s="115"/>
      <c r="ADR130" s="115"/>
      <c r="ADS130" s="115"/>
      <c r="ADT130" s="115"/>
      <c r="ADU130" s="115"/>
      <c r="ADV130" s="115"/>
      <c r="ADW130" s="115"/>
      <c r="ADX130" s="115"/>
      <c r="ADY130" s="115"/>
      <c r="ADZ130" s="115"/>
      <c r="AEA130" s="115"/>
      <c r="AEB130" s="115"/>
      <c r="AEC130" s="115"/>
      <c r="AED130" s="115"/>
      <c r="AEE130" s="115"/>
      <c r="AEF130" s="115"/>
      <c r="AEG130" s="115"/>
      <c r="AEH130" s="115"/>
      <c r="AEI130" s="115"/>
      <c r="AEJ130" s="115"/>
      <c r="AEK130" s="115"/>
      <c r="AEL130" s="115"/>
      <c r="AEM130" s="115"/>
      <c r="AEN130" s="115"/>
      <c r="AEO130" s="115"/>
      <c r="AEP130" s="115"/>
      <c r="AEQ130" s="115"/>
      <c r="AER130" s="115"/>
      <c r="AES130" s="115"/>
      <c r="AET130" s="115"/>
      <c r="AEU130" s="115"/>
      <c r="AEV130" s="115"/>
      <c r="AEW130" s="115"/>
      <c r="AEX130" s="115"/>
      <c r="AEY130" s="115"/>
      <c r="AEZ130" s="115"/>
      <c r="AFA130" s="115"/>
      <c r="AFB130" s="115"/>
      <c r="AFC130" s="115"/>
      <c r="AFD130" s="115"/>
      <c r="AFE130" s="115"/>
      <c r="AFF130" s="115"/>
      <c r="AFG130" s="115"/>
      <c r="AFH130" s="115"/>
      <c r="AFI130" s="115"/>
      <c r="AFJ130" s="115"/>
      <c r="AFK130" s="115"/>
      <c r="AFL130" s="115"/>
      <c r="AFM130" s="115"/>
      <c r="AFN130" s="115"/>
      <c r="AFO130" s="115"/>
      <c r="AFP130" s="115"/>
      <c r="AFQ130" s="115"/>
      <c r="AFR130" s="115"/>
      <c r="AFS130" s="115"/>
      <c r="AFT130" s="115"/>
      <c r="AFU130" s="115"/>
      <c r="AFV130" s="115"/>
      <c r="AFW130" s="115"/>
      <c r="AFX130" s="115"/>
      <c r="AFY130" s="115"/>
      <c r="AFZ130" s="115"/>
      <c r="AGA130" s="115"/>
      <c r="AGB130" s="115"/>
      <c r="AGC130" s="115"/>
      <c r="AGD130" s="115"/>
      <c r="AGE130" s="115"/>
      <c r="AGF130" s="115"/>
      <c r="AGG130" s="115"/>
      <c r="AGH130" s="115"/>
      <c r="AGI130" s="115"/>
      <c r="AGJ130" s="115"/>
      <c r="AGK130" s="115"/>
      <c r="AGL130" s="115"/>
      <c r="AGM130" s="115"/>
      <c r="AGN130" s="115"/>
      <c r="AGO130" s="115"/>
      <c r="AGP130" s="115"/>
      <c r="AGQ130" s="115"/>
      <c r="AGR130" s="115"/>
      <c r="AGS130" s="115"/>
      <c r="AGT130" s="115"/>
      <c r="AGU130" s="115"/>
      <c r="AGV130" s="115"/>
      <c r="AGW130" s="115"/>
      <c r="AGX130" s="115"/>
      <c r="AGY130" s="115"/>
      <c r="AGZ130" s="115"/>
      <c r="AHA130" s="115"/>
      <c r="AHB130" s="115"/>
      <c r="AHC130" s="115"/>
      <c r="AHD130" s="115"/>
      <c r="AHE130" s="115"/>
      <c r="AHF130" s="115"/>
      <c r="AHG130" s="115"/>
      <c r="AHH130" s="115"/>
      <c r="AHI130" s="115"/>
      <c r="AHJ130" s="115"/>
      <c r="AHK130" s="115"/>
      <c r="AHL130" s="115"/>
      <c r="AHM130" s="115"/>
      <c r="AHN130" s="115"/>
      <c r="AHO130" s="115"/>
      <c r="AHP130" s="115"/>
      <c r="AHQ130" s="115"/>
      <c r="AHR130" s="115"/>
      <c r="AHS130" s="115"/>
      <c r="AHT130" s="115"/>
      <c r="AHU130" s="115"/>
      <c r="AHV130" s="115"/>
      <c r="AHW130" s="115"/>
      <c r="AHX130" s="115"/>
      <c r="AHY130" s="115"/>
      <c r="AHZ130" s="115"/>
      <c r="AIA130" s="115"/>
      <c r="AIB130" s="115"/>
      <c r="AIC130" s="115"/>
      <c r="AID130" s="115"/>
      <c r="AIE130" s="115"/>
      <c r="AIF130" s="115"/>
      <c r="AIG130" s="115"/>
      <c r="AIH130" s="115"/>
      <c r="AII130" s="115"/>
      <c r="AIJ130" s="115"/>
      <c r="AIK130" s="115"/>
      <c r="AIL130" s="115"/>
      <c r="AIM130" s="115"/>
      <c r="AIN130" s="115"/>
      <c r="AIO130" s="115"/>
      <c r="AIP130" s="115"/>
      <c r="AIQ130" s="115"/>
      <c r="AIR130" s="115"/>
      <c r="AIS130" s="115"/>
      <c r="AIT130" s="115"/>
      <c r="AIU130" s="115"/>
      <c r="AIV130" s="115"/>
      <c r="AIW130" s="115"/>
      <c r="AIX130" s="115"/>
      <c r="AIY130" s="115"/>
      <c r="AIZ130" s="115"/>
      <c r="AJA130" s="115"/>
      <c r="AJB130" s="115"/>
      <c r="AJC130" s="115"/>
      <c r="AJD130" s="115"/>
      <c r="AJE130" s="115"/>
      <c r="AJF130" s="115"/>
      <c r="AJG130" s="115"/>
      <c r="AJH130" s="115"/>
      <c r="AJI130" s="115"/>
      <c r="AJJ130" s="115"/>
      <c r="AJK130" s="115"/>
      <c r="AJL130" s="115"/>
      <c r="AJM130" s="115"/>
      <c r="AJN130" s="115"/>
      <c r="AJO130" s="115"/>
      <c r="AJP130" s="115"/>
      <c r="AJQ130" s="115"/>
      <c r="AJR130" s="115"/>
      <c r="AJS130" s="115"/>
      <c r="AJT130" s="115"/>
      <c r="AJU130" s="115"/>
      <c r="AJV130" s="115"/>
      <c r="AJW130" s="115"/>
      <c r="AJX130" s="115"/>
      <c r="AJY130" s="115"/>
      <c r="AJZ130" s="115"/>
      <c r="AKA130" s="115"/>
      <c r="AKB130" s="115"/>
      <c r="AKC130" s="115"/>
      <c r="AKD130" s="115"/>
      <c r="AKE130" s="115"/>
      <c r="AKF130" s="115"/>
      <c r="AKG130" s="115"/>
      <c r="AKH130" s="115"/>
      <c r="AKI130" s="115"/>
      <c r="AKJ130" s="115"/>
      <c r="AKK130" s="115"/>
      <c r="AKL130" s="115"/>
      <c r="AKM130" s="115"/>
      <c r="AKN130" s="115"/>
      <c r="AKO130" s="115"/>
      <c r="AKP130" s="115"/>
      <c r="AKQ130" s="115"/>
      <c r="AKR130" s="115"/>
      <c r="AKS130" s="115"/>
      <c r="AKT130" s="115"/>
      <c r="AKU130" s="115"/>
      <c r="AKV130" s="115"/>
      <c r="AKW130" s="115"/>
      <c r="AKX130" s="115"/>
      <c r="AKY130" s="115"/>
      <c r="AKZ130" s="115"/>
      <c r="ALA130" s="115"/>
      <c r="ALB130" s="115"/>
      <c r="ALC130" s="115"/>
      <c r="ALD130" s="115"/>
      <c r="ALE130" s="115"/>
      <c r="ALF130" s="115"/>
      <c r="ALG130" s="115"/>
      <c r="ALH130" s="115"/>
      <c r="ALI130" s="115"/>
      <c r="ALJ130" s="115"/>
      <c r="ALK130" s="115"/>
      <c r="ALL130" s="115"/>
      <c r="ALM130" s="115"/>
      <c r="ALN130" s="115"/>
      <c r="ALO130" s="115"/>
      <c r="ALP130" s="115"/>
      <c r="ALQ130" s="115"/>
      <c r="ALR130" s="115"/>
      <c r="ALS130" s="115"/>
      <c r="ALT130" s="115"/>
      <c r="ALU130" s="115"/>
      <c r="ALV130" s="115"/>
      <c r="ALW130" s="115"/>
      <c r="ALX130" s="115"/>
      <c r="ALY130" s="115"/>
      <c r="ALZ130" s="115"/>
      <c r="AMA130" s="115"/>
      <c r="AMB130" s="115"/>
      <c r="AMC130" s="115"/>
      <c r="AMD130" s="115"/>
      <c r="AME130" s="115"/>
      <c r="AMF130" s="115"/>
      <c r="AMG130" s="115"/>
      <c r="AMH130" s="115"/>
      <c r="AMI130" s="115"/>
      <c r="AMJ130" s="115"/>
      <c r="AMK130" s="115"/>
      <c r="AML130" s="115"/>
      <c r="AMM130" s="115"/>
      <c r="AMN130" s="115"/>
      <c r="AMO130" s="115"/>
      <c r="AMP130" s="115"/>
      <c r="AMQ130" s="115"/>
      <c r="AMR130" s="115"/>
      <c r="AMS130" s="115"/>
      <c r="AMT130" s="115"/>
      <c r="AMU130" s="115"/>
      <c r="AMV130" s="115"/>
      <c r="AMW130" s="115"/>
      <c r="AMX130" s="115"/>
      <c r="AMY130" s="115"/>
      <c r="AMZ130" s="115"/>
      <c r="ANA130" s="115"/>
      <c r="ANB130" s="115"/>
      <c r="ANC130" s="115"/>
      <c r="AND130" s="115"/>
      <c r="ANE130" s="115"/>
      <c r="ANF130" s="115"/>
      <c r="ANG130" s="115"/>
      <c r="ANH130" s="115"/>
      <c r="ANI130" s="115"/>
      <c r="ANJ130" s="115"/>
      <c r="ANK130" s="115"/>
      <c r="ANL130" s="115"/>
      <c r="ANM130" s="115"/>
      <c r="ANN130" s="115"/>
      <c r="ANO130" s="115"/>
      <c r="ANP130" s="115"/>
      <c r="ANQ130" s="115"/>
      <c r="ANR130" s="115"/>
      <c r="ANS130" s="115"/>
      <c r="ANT130" s="115"/>
      <c r="ANU130" s="115"/>
      <c r="ANV130" s="115"/>
      <c r="ANW130" s="115"/>
      <c r="ANX130" s="115"/>
      <c r="ANY130" s="115"/>
      <c r="ANZ130" s="115"/>
      <c r="AOA130" s="115"/>
      <c r="AOB130" s="115"/>
      <c r="AOC130" s="115"/>
      <c r="AOD130" s="115"/>
      <c r="AOE130" s="115"/>
      <c r="AOF130" s="115"/>
      <c r="AOG130" s="115"/>
      <c r="AOH130" s="115"/>
      <c r="AOI130" s="115"/>
      <c r="AOJ130" s="115"/>
      <c r="AOK130" s="115"/>
      <c r="AOL130" s="115"/>
      <c r="AOM130" s="115"/>
      <c r="AON130" s="115"/>
      <c r="AOO130" s="115"/>
      <c r="AOP130" s="115"/>
      <c r="AOQ130" s="115"/>
      <c r="AOR130" s="115"/>
      <c r="AOS130" s="115"/>
      <c r="AOT130" s="115"/>
      <c r="AOU130" s="115"/>
      <c r="AOV130" s="115"/>
      <c r="AOW130" s="115"/>
      <c r="AOX130" s="115"/>
      <c r="AOY130" s="115"/>
      <c r="AOZ130" s="115"/>
      <c r="APA130" s="115"/>
      <c r="APB130" s="115"/>
      <c r="APC130" s="115"/>
      <c r="APD130" s="115"/>
      <c r="APE130" s="115"/>
      <c r="APF130" s="115"/>
      <c r="APG130" s="115"/>
      <c r="APH130" s="115"/>
      <c r="API130" s="115"/>
      <c r="APJ130" s="115"/>
      <c r="APK130" s="115"/>
      <c r="APL130" s="115"/>
      <c r="APM130" s="115"/>
      <c r="APN130" s="115"/>
      <c r="APO130" s="115"/>
      <c r="APP130" s="115"/>
      <c r="APQ130" s="115"/>
      <c r="APR130" s="115"/>
      <c r="APS130" s="115"/>
      <c r="APT130" s="115"/>
      <c r="APU130" s="115"/>
      <c r="APV130" s="115"/>
      <c r="APW130" s="115"/>
      <c r="APX130" s="115"/>
      <c r="APY130" s="115"/>
      <c r="APZ130" s="115"/>
      <c r="AQA130" s="115"/>
      <c r="AQB130" s="115"/>
      <c r="AQC130" s="115"/>
      <c r="AQD130" s="115"/>
      <c r="AQE130" s="115"/>
      <c r="AQF130" s="115"/>
      <c r="AQG130" s="115"/>
      <c r="AQH130" s="115"/>
      <c r="AQI130" s="115"/>
      <c r="AQJ130" s="115"/>
      <c r="AQK130" s="115"/>
      <c r="AQL130" s="115"/>
      <c r="AQM130" s="115"/>
      <c r="AQN130" s="115"/>
      <c r="AQO130" s="115"/>
      <c r="AQP130" s="115"/>
      <c r="AQQ130" s="115"/>
      <c r="AQR130" s="115"/>
      <c r="AQS130" s="115"/>
      <c r="AQT130" s="115"/>
      <c r="AQU130" s="115"/>
      <c r="AQV130" s="115"/>
      <c r="AQW130" s="115"/>
      <c r="AQX130" s="115"/>
      <c r="AQY130" s="115"/>
      <c r="AQZ130" s="115"/>
      <c r="ARA130" s="115"/>
      <c r="ARB130" s="115"/>
      <c r="ARC130" s="115"/>
      <c r="ARD130" s="115"/>
      <c r="ARE130" s="115"/>
      <c r="ARF130" s="115"/>
      <c r="ARG130" s="115"/>
      <c r="ARH130" s="115"/>
      <c r="ARI130" s="115"/>
    </row>
    <row r="131" spans="1:1153" s="112" customFormat="1" ht="147.75" customHeight="1" thickBot="1">
      <c r="A131" s="99"/>
      <c r="B131" s="353">
        <v>31</v>
      </c>
      <c r="C131" s="342"/>
      <c r="D131" s="343"/>
      <c r="E131" s="342" t="s">
        <v>356</v>
      </c>
      <c r="F131" s="342" t="s">
        <v>77</v>
      </c>
      <c r="G131" s="354">
        <v>388533</v>
      </c>
      <c r="H131" s="355" t="s">
        <v>594</v>
      </c>
      <c r="I131" s="356" t="s">
        <v>495</v>
      </c>
      <c r="J131" s="357"/>
      <c r="K131" s="342" t="s">
        <v>61</v>
      </c>
      <c r="L131" s="342" t="s">
        <v>61</v>
      </c>
      <c r="M131" s="342" t="s">
        <v>61</v>
      </c>
      <c r="N131" s="273" t="s">
        <v>61</v>
      </c>
      <c r="O131" s="342" t="s">
        <v>61</v>
      </c>
      <c r="P131" s="342" t="s">
        <v>61</v>
      </c>
      <c r="Q131" s="358" t="s">
        <v>61</v>
      </c>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c r="CH131" s="115"/>
      <c r="CI131" s="115"/>
      <c r="CJ131" s="115"/>
      <c r="CK131" s="115"/>
      <c r="CL131" s="115"/>
      <c r="CM131" s="115"/>
      <c r="CN131" s="115"/>
      <c r="CO131" s="115"/>
      <c r="CP131" s="115"/>
      <c r="CQ131" s="115"/>
      <c r="CR131" s="115"/>
      <c r="CS131" s="115"/>
      <c r="CT131" s="115"/>
      <c r="CU131" s="115"/>
      <c r="CV131" s="115"/>
      <c r="CW131" s="115"/>
      <c r="CX131" s="115"/>
      <c r="CY131" s="115"/>
      <c r="CZ131" s="115"/>
      <c r="DA131" s="115"/>
      <c r="DB131" s="115"/>
      <c r="DC131" s="115"/>
      <c r="DD131" s="115"/>
      <c r="DE131" s="115"/>
      <c r="DF131" s="115"/>
      <c r="DG131" s="115"/>
      <c r="DH131" s="115"/>
      <c r="DI131" s="115"/>
      <c r="DJ131" s="115"/>
      <c r="DK131" s="115"/>
      <c r="DL131" s="115"/>
      <c r="DM131" s="115"/>
      <c r="DN131" s="115"/>
      <c r="DO131" s="115"/>
      <c r="DP131" s="115"/>
      <c r="DQ131" s="115"/>
      <c r="DR131" s="115"/>
      <c r="DS131" s="115"/>
      <c r="DT131" s="115"/>
      <c r="DU131" s="115"/>
      <c r="DV131" s="115"/>
      <c r="DW131" s="115"/>
      <c r="DX131" s="115"/>
      <c r="DY131" s="115"/>
      <c r="DZ131" s="115"/>
      <c r="EA131" s="115"/>
      <c r="EB131" s="115"/>
      <c r="EC131" s="115"/>
      <c r="ED131" s="115"/>
      <c r="EE131" s="115"/>
      <c r="EF131" s="115"/>
      <c r="EG131" s="115"/>
      <c r="EH131" s="115"/>
      <c r="EI131" s="115"/>
      <c r="EJ131" s="115"/>
      <c r="EK131" s="115"/>
      <c r="EL131" s="115"/>
      <c r="EM131" s="115"/>
      <c r="EN131" s="115"/>
      <c r="EO131" s="115"/>
      <c r="EP131" s="115"/>
      <c r="EQ131" s="115"/>
      <c r="ER131" s="115"/>
      <c r="ES131" s="115"/>
      <c r="ET131" s="115"/>
      <c r="EU131" s="115"/>
      <c r="EV131" s="115"/>
      <c r="EW131" s="115"/>
      <c r="EX131" s="115"/>
      <c r="EY131" s="115"/>
      <c r="EZ131" s="115"/>
      <c r="FA131" s="115"/>
      <c r="FB131" s="115"/>
      <c r="FC131" s="115"/>
      <c r="FD131" s="115"/>
      <c r="FE131" s="115"/>
      <c r="FF131" s="115"/>
      <c r="FG131" s="115"/>
      <c r="FH131" s="115"/>
      <c r="FI131" s="115"/>
      <c r="FJ131" s="115"/>
      <c r="FK131" s="115"/>
      <c r="FL131" s="115"/>
      <c r="FM131" s="115"/>
      <c r="FN131" s="115"/>
      <c r="FO131" s="115"/>
      <c r="FP131" s="115"/>
      <c r="FQ131" s="115"/>
      <c r="FR131" s="115"/>
      <c r="FS131" s="115"/>
      <c r="FT131" s="115"/>
      <c r="FU131" s="115"/>
      <c r="FV131" s="115"/>
      <c r="FW131" s="115"/>
      <c r="FX131" s="115"/>
      <c r="FY131" s="115"/>
      <c r="FZ131" s="115"/>
      <c r="GA131" s="115"/>
      <c r="GB131" s="115"/>
      <c r="GC131" s="115"/>
      <c r="GD131" s="115"/>
      <c r="GE131" s="115"/>
      <c r="GF131" s="115"/>
      <c r="GG131" s="115"/>
      <c r="GH131" s="115"/>
      <c r="GI131" s="115"/>
      <c r="GJ131" s="115"/>
      <c r="GK131" s="115"/>
      <c r="GL131" s="115"/>
      <c r="GM131" s="115"/>
      <c r="GN131" s="115"/>
      <c r="GO131" s="115"/>
      <c r="GP131" s="115"/>
      <c r="GQ131" s="115"/>
      <c r="GR131" s="115"/>
      <c r="GS131" s="115"/>
      <c r="GT131" s="115"/>
      <c r="GU131" s="115"/>
      <c r="GV131" s="115"/>
      <c r="GW131" s="115"/>
      <c r="GX131" s="115"/>
      <c r="GY131" s="115"/>
      <c r="GZ131" s="115"/>
      <c r="HA131" s="115"/>
      <c r="HB131" s="115"/>
      <c r="HC131" s="115"/>
      <c r="HD131" s="115"/>
      <c r="HE131" s="115"/>
      <c r="HF131" s="115"/>
      <c r="HG131" s="115"/>
      <c r="HH131" s="115"/>
      <c r="HI131" s="115"/>
      <c r="HJ131" s="115"/>
      <c r="HK131" s="115"/>
      <c r="HL131" s="115"/>
      <c r="HM131" s="115"/>
      <c r="HN131" s="115"/>
      <c r="HO131" s="115"/>
      <c r="HP131" s="115"/>
      <c r="HQ131" s="115"/>
      <c r="HR131" s="115"/>
      <c r="HS131" s="115"/>
      <c r="HT131" s="115"/>
      <c r="HU131" s="115"/>
      <c r="HV131" s="115"/>
      <c r="HW131" s="115"/>
      <c r="HX131" s="115"/>
      <c r="HY131" s="115"/>
      <c r="HZ131" s="115"/>
      <c r="IA131" s="115"/>
      <c r="IB131" s="115"/>
      <c r="IC131" s="115"/>
      <c r="ID131" s="115"/>
      <c r="IE131" s="115"/>
      <c r="IF131" s="115"/>
      <c r="IG131" s="115"/>
      <c r="IH131" s="115"/>
      <c r="II131" s="115"/>
      <c r="IJ131" s="115"/>
      <c r="IK131" s="115"/>
      <c r="IL131" s="115"/>
      <c r="IM131" s="115"/>
      <c r="IN131" s="115"/>
      <c r="IO131" s="115"/>
      <c r="IP131" s="115"/>
      <c r="IQ131" s="115"/>
      <c r="IR131" s="115"/>
      <c r="IS131" s="115"/>
      <c r="IT131" s="115"/>
      <c r="IU131" s="115"/>
      <c r="IV131" s="115"/>
      <c r="IW131" s="115"/>
      <c r="IX131" s="115"/>
      <c r="IY131" s="115"/>
      <c r="IZ131" s="115"/>
      <c r="JA131" s="115"/>
      <c r="JB131" s="115"/>
      <c r="JC131" s="115"/>
      <c r="JD131" s="115"/>
      <c r="JE131" s="115"/>
      <c r="JF131" s="115"/>
      <c r="JG131" s="115"/>
      <c r="JH131" s="115"/>
      <c r="JI131" s="115"/>
      <c r="JJ131" s="115"/>
      <c r="JK131" s="115"/>
      <c r="JL131" s="115"/>
      <c r="JM131" s="115"/>
      <c r="JN131" s="115"/>
      <c r="JO131" s="115"/>
      <c r="JP131" s="115"/>
      <c r="JQ131" s="115"/>
      <c r="JR131" s="115"/>
      <c r="JS131" s="115"/>
      <c r="JT131" s="115"/>
      <c r="JU131" s="115"/>
      <c r="JV131" s="115"/>
      <c r="JW131" s="115"/>
      <c r="JX131" s="115"/>
      <c r="JY131" s="115"/>
      <c r="JZ131" s="115"/>
      <c r="KA131" s="115"/>
      <c r="KB131" s="115"/>
      <c r="KC131" s="115"/>
      <c r="KD131" s="115"/>
      <c r="KE131" s="115"/>
      <c r="KF131" s="115"/>
      <c r="KG131" s="115"/>
      <c r="KH131" s="115"/>
      <c r="KI131" s="115"/>
      <c r="KJ131" s="115"/>
      <c r="KK131" s="115"/>
      <c r="KL131" s="115"/>
      <c r="KM131" s="115"/>
      <c r="KN131" s="115"/>
      <c r="KO131" s="115"/>
      <c r="KP131" s="115"/>
      <c r="KQ131" s="115"/>
      <c r="KR131" s="115"/>
      <c r="KS131" s="115"/>
      <c r="KT131" s="115"/>
      <c r="KU131" s="115"/>
      <c r="KV131" s="115"/>
      <c r="KW131" s="115"/>
      <c r="KX131" s="115"/>
      <c r="KY131" s="115"/>
      <c r="KZ131" s="115"/>
      <c r="LA131" s="115"/>
      <c r="LB131" s="115"/>
      <c r="LC131" s="115"/>
      <c r="LD131" s="115"/>
      <c r="LE131" s="115"/>
      <c r="LF131" s="115"/>
      <c r="LG131" s="115"/>
      <c r="LH131" s="115"/>
      <c r="LI131" s="115"/>
      <c r="LJ131" s="115"/>
      <c r="LK131" s="115"/>
      <c r="LL131" s="115"/>
      <c r="LM131" s="115"/>
      <c r="LN131" s="115"/>
      <c r="LO131" s="115"/>
      <c r="LP131" s="115"/>
      <c r="LQ131" s="115"/>
      <c r="LR131" s="115"/>
      <c r="LS131" s="115"/>
      <c r="LT131" s="115"/>
      <c r="LU131" s="115"/>
      <c r="LV131" s="115"/>
      <c r="LW131" s="115"/>
      <c r="LX131" s="115"/>
      <c r="LY131" s="115"/>
      <c r="LZ131" s="115"/>
      <c r="MA131" s="115"/>
      <c r="MB131" s="115"/>
      <c r="MC131" s="115"/>
      <c r="MD131" s="115"/>
      <c r="ME131" s="115"/>
      <c r="MF131" s="115"/>
      <c r="MG131" s="115"/>
      <c r="MH131" s="115"/>
      <c r="MI131" s="115"/>
      <c r="MJ131" s="115"/>
      <c r="MK131" s="115"/>
      <c r="ML131" s="115"/>
      <c r="MM131" s="115"/>
      <c r="MN131" s="115"/>
      <c r="MO131" s="115"/>
      <c r="MP131" s="115"/>
      <c r="MQ131" s="115"/>
      <c r="MR131" s="115"/>
      <c r="MS131" s="115"/>
      <c r="MT131" s="115"/>
      <c r="MU131" s="115"/>
      <c r="MV131" s="115"/>
      <c r="MW131" s="115"/>
      <c r="MX131" s="115"/>
      <c r="MY131" s="115"/>
      <c r="MZ131" s="115"/>
      <c r="NA131" s="115"/>
      <c r="NB131" s="115"/>
      <c r="NC131" s="115"/>
      <c r="ND131" s="115"/>
      <c r="NE131" s="115"/>
      <c r="NF131" s="115"/>
      <c r="NG131" s="115"/>
      <c r="NH131" s="115"/>
      <c r="NI131" s="115"/>
      <c r="NJ131" s="115"/>
      <c r="NK131" s="115"/>
      <c r="NL131" s="115"/>
      <c r="NM131" s="115"/>
      <c r="NN131" s="115"/>
      <c r="NO131" s="115"/>
      <c r="NP131" s="115"/>
      <c r="NQ131" s="115"/>
      <c r="NR131" s="115"/>
      <c r="NS131" s="115"/>
      <c r="NT131" s="115"/>
      <c r="NU131" s="115"/>
      <c r="NV131" s="115"/>
      <c r="NW131" s="115"/>
      <c r="NX131" s="115"/>
      <c r="NY131" s="115"/>
      <c r="NZ131" s="115"/>
      <c r="OA131" s="115"/>
      <c r="OB131" s="115"/>
      <c r="OC131" s="115"/>
      <c r="OD131" s="115"/>
      <c r="OE131" s="115"/>
      <c r="OF131" s="115"/>
      <c r="OG131" s="115"/>
      <c r="OH131" s="115"/>
      <c r="OI131" s="115"/>
      <c r="OJ131" s="115"/>
      <c r="OK131" s="115"/>
      <c r="OL131" s="115"/>
      <c r="OM131" s="115"/>
      <c r="ON131" s="115"/>
      <c r="OO131" s="115"/>
      <c r="OP131" s="115"/>
      <c r="OQ131" s="115"/>
      <c r="OR131" s="115"/>
      <c r="OS131" s="115"/>
      <c r="OT131" s="115"/>
      <c r="OU131" s="115"/>
      <c r="OV131" s="115"/>
      <c r="OW131" s="115"/>
      <c r="OX131" s="115"/>
      <c r="OY131" s="115"/>
      <c r="OZ131" s="115"/>
      <c r="PA131" s="115"/>
      <c r="PB131" s="115"/>
      <c r="PC131" s="115"/>
      <c r="PD131" s="115"/>
      <c r="PE131" s="115"/>
      <c r="PF131" s="115"/>
      <c r="PG131" s="115"/>
      <c r="PH131" s="115"/>
      <c r="PI131" s="115"/>
      <c r="PJ131" s="115"/>
      <c r="PK131" s="115"/>
      <c r="PL131" s="115"/>
      <c r="PM131" s="115"/>
      <c r="PN131" s="115"/>
      <c r="PO131" s="115"/>
      <c r="PP131" s="115"/>
      <c r="PQ131" s="115"/>
      <c r="PR131" s="115"/>
      <c r="PS131" s="115"/>
      <c r="PT131" s="115"/>
      <c r="PU131" s="115"/>
      <c r="PV131" s="115"/>
      <c r="PW131" s="115"/>
      <c r="PX131" s="115"/>
      <c r="PY131" s="115"/>
      <c r="PZ131" s="115"/>
      <c r="QA131" s="115"/>
      <c r="QB131" s="115"/>
      <c r="QC131" s="115"/>
      <c r="QD131" s="115"/>
      <c r="QE131" s="115"/>
      <c r="QF131" s="115"/>
      <c r="QG131" s="115"/>
      <c r="QH131" s="115"/>
      <c r="QI131" s="115"/>
      <c r="QJ131" s="115"/>
      <c r="QK131" s="115"/>
      <c r="QL131" s="115"/>
      <c r="QM131" s="115"/>
      <c r="QN131" s="115"/>
      <c r="QO131" s="115"/>
      <c r="QP131" s="115"/>
      <c r="QQ131" s="115"/>
      <c r="QR131" s="115"/>
      <c r="QS131" s="115"/>
      <c r="QT131" s="115"/>
      <c r="QU131" s="115"/>
      <c r="QV131" s="115"/>
      <c r="QW131" s="115"/>
      <c r="QX131" s="115"/>
      <c r="QY131" s="115"/>
      <c r="QZ131" s="115"/>
      <c r="RA131" s="115"/>
      <c r="RB131" s="115"/>
      <c r="RC131" s="115"/>
      <c r="RD131" s="115"/>
      <c r="RE131" s="115"/>
      <c r="RF131" s="115"/>
      <c r="RG131" s="115"/>
      <c r="RH131" s="115"/>
      <c r="RI131" s="115"/>
      <c r="RJ131" s="115"/>
      <c r="RK131" s="115"/>
      <c r="RL131" s="115"/>
      <c r="RM131" s="115"/>
      <c r="RN131" s="115"/>
      <c r="RO131" s="115"/>
      <c r="RP131" s="115"/>
      <c r="RQ131" s="115"/>
      <c r="RR131" s="115"/>
      <c r="RS131" s="115"/>
      <c r="RT131" s="115"/>
      <c r="RU131" s="115"/>
      <c r="RV131" s="115"/>
      <c r="RW131" s="115"/>
      <c r="RX131" s="115"/>
      <c r="RY131" s="115"/>
      <c r="RZ131" s="115"/>
      <c r="SA131" s="115"/>
      <c r="SB131" s="115"/>
      <c r="SC131" s="115"/>
      <c r="SD131" s="115"/>
      <c r="SE131" s="115"/>
      <c r="SF131" s="115"/>
      <c r="SG131" s="115"/>
      <c r="SH131" s="115"/>
      <c r="SI131" s="115"/>
      <c r="SJ131" s="115"/>
      <c r="SK131" s="115"/>
      <c r="SL131" s="115"/>
      <c r="SM131" s="115"/>
      <c r="SN131" s="115"/>
      <c r="SO131" s="115"/>
      <c r="SP131" s="115"/>
      <c r="SQ131" s="115"/>
      <c r="SR131" s="115"/>
      <c r="SS131" s="115"/>
      <c r="ST131" s="115"/>
      <c r="SU131" s="115"/>
      <c r="SV131" s="115"/>
      <c r="SW131" s="115"/>
      <c r="SX131" s="115"/>
      <c r="SY131" s="115"/>
      <c r="SZ131" s="115"/>
      <c r="TA131" s="115"/>
      <c r="TB131" s="115"/>
      <c r="TC131" s="115"/>
      <c r="TD131" s="115"/>
      <c r="TE131" s="115"/>
      <c r="TF131" s="115"/>
      <c r="TG131" s="115"/>
      <c r="TH131" s="115"/>
      <c r="TI131" s="115"/>
      <c r="TJ131" s="115"/>
      <c r="TK131" s="115"/>
      <c r="TL131" s="115"/>
      <c r="TM131" s="115"/>
      <c r="TN131" s="115"/>
      <c r="TO131" s="115"/>
      <c r="TP131" s="115"/>
      <c r="TQ131" s="115"/>
      <c r="TR131" s="115"/>
      <c r="TS131" s="115"/>
      <c r="TT131" s="115"/>
      <c r="TU131" s="115"/>
      <c r="TV131" s="115"/>
      <c r="TW131" s="115"/>
      <c r="TX131" s="115"/>
      <c r="TY131" s="115"/>
      <c r="TZ131" s="115"/>
      <c r="UA131" s="115"/>
      <c r="UB131" s="115"/>
      <c r="UC131" s="115"/>
      <c r="UD131" s="115"/>
      <c r="UE131" s="115"/>
      <c r="UF131" s="115"/>
      <c r="UG131" s="115"/>
      <c r="UH131" s="115"/>
      <c r="UI131" s="115"/>
      <c r="UJ131" s="115"/>
      <c r="UK131" s="115"/>
      <c r="UL131" s="115"/>
      <c r="UM131" s="115"/>
      <c r="UN131" s="115"/>
      <c r="UO131" s="115"/>
      <c r="UP131" s="115"/>
      <c r="UQ131" s="115"/>
      <c r="UR131" s="115"/>
      <c r="US131" s="115"/>
      <c r="UT131" s="115"/>
      <c r="UU131" s="115"/>
      <c r="UV131" s="115"/>
      <c r="UW131" s="115"/>
      <c r="UX131" s="115"/>
      <c r="UY131" s="115"/>
      <c r="UZ131" s="115"/>
      <c r="VA131" s="115"/>
      <c r="VB131" s="115"/>
      <c r="VC131" s="115"/>
      <c r="VD131" s="115"/>
      <c r="VE131" s="115"/>
      <c r="VF131" s="115"/>
      <c r="VG131" s="115"/>
      <c r="VH131" s="115"/>
      <c r="VI131" s="115"/>
      <c r="VJ131" s="115"/>
      <c r="VK131" s="115"/>
      <c r="VL131" s="115"/>
      <c r="VM131" s="115"/>
      <c r="VN131" s="115"/>
      <c r="VO131" s="115"/>
      <c r="VP131" s="115"/>
      <c r="VQ131" s="115"/>
      <c r="VR131" s="115"/>
      <c r="VS131" s="115"/>
      <c r="VT131" s="115"/>
      <c r="VU131" s="115"/>
      <c r="VV131" s="115"/>
      <c r="VW131" s="115"/>
      <c r="VX131" s="115"/>
      <c r="VY131" s="115"/>
      <c r="VZ131" s="115"/>
      <c r="WA131" s="115"/>
      <c r="WB131" s="115"/>
      <c r="WC131" s="115"/>
      <c r="WD131" s="115"/>
      <c r="WE131" s="115"/>
      <c r="WF131" s="115"/>
      <c r="WG131" s="115"/>
      <c r="WH131" s="115"/>
      <c r="WI131" s="115"/>
      <c r="WJ131" s="115"/>
      <c r="WK131" s="115"/>
      <c r="WL131" s="115"/>
      <c r="WM131" s="115"/>
      <c r="WN131" s="115"/>
      <c r="WO131" s="115"/>
      <c r="WP131" s="115"/>
      <c r="WQ131" s="115"/>
      <c r="WR131" s="115"/>
      <c r="WS131" s="115"/>
      <c r="WT131" s="115"/>
      <c r="WU131" s="115"/>
      <c r="WV131" s="115"/>
      <c r="WW131" s="115"/>
      <c r="WX131" s="115"/>
      <c r="WY131" s="115"/>
      <c r="WZ131" s="115"/>
      <c r="XA131" s="115"/>
      <c r="XB131" s="115"/>
      <c r="XC131" s="115"/>
      <c r="XD131" s="115"/>
      <c r="XE131" s="115"/>
      <c r="XF131" s="115"/>
      <c r="XG131" s="115"/>
      <c r="XH131" s="115"/>
      <c r="XI131" s="115"/>
      <c r="XJ131" s="115"/>
      <c r="XK131" s="115"/>
      <c r="XL131" s="115"/>
      <c r="XM131" s="115"/>
      <c r="XN131" s="115"/>
      <c r="XO131" s="115"/>
      <c r="XP131" s="115"/>
      <c r="XQ131" s="115"/>
      <c r="XR131" s="115"/>
      <c r="XS131" s="115"/>
      <c r="XT131" s="115"/>
      <c r="XU131" s="115"/>
      <c r="XV131" s="115"/>
      <c r="XW131" s="115"/>
      <c r="XX131" s="115"/>
      <c r="XY131" s="115"/>
      <c r="XZ131" s="115"/>
      <c r="YA131" s="115"/>
      <c r="YB131" s="115"/>
      <c r="YC131" s="115"/>
      <c r="YD131" s="115"/>
      <c r="YE131" s="115"/>
      <c r="YF131" s="115"/>
      <c r="YG131" s="115"/>
      <c r="YH131" s="115"/>
      <c r="YI131" s="115"/>
      <c r="YJ131" s="115"/>
      <c r="YK131" s="115"/>
      <c r="YL131" s="115"/>
      <c r="YM131" s="115"/>
      <c r="YN131" s="115"/>
      <c r="YO131" s="115"/>
      <c r="YP131" s="115"/>
      <c r="YQ131" s="115"/>
      <c r="YR131" s="115"/>
      <c r="YS131" s="115"/>
      <c r="YT131" s="115"/>
      <c r="YU131" s="115"/>
      <c r="YV131" s="115"/>
      <c r="YW131" s="115"/>
      <c r="YX131" s="115"/>
      <c r="YY131" s="115"/>
      <c r="YZ131" s="115"/>
      <c r="ZA131" s="115"/>
      <c r="ZB131" s="115"/>
      <c r="ZC131" s="115"/>
      <c r="ZD131" s="115"/>
      <c r="ZE131" s="115"/>
      <c r="ZF131" s="115"/>
      <c r="ZG131" s="115"/>
      <c r="ZH131" s="115"/>
      <c r="ZI131" s="115"/>
      <c r="ZJ131" s="115"/>
      <c r="ZK131" s="115"/>
      <c r="ZL131" s="115"/>
      <c r="ZM131" s="115"/>
      <c r="ZN131" s="115"/>
      <c r="ZO131" s="115"/>
      <c r="ZP131" s="115"/>
      <c r="ZQ131" s="115"/>
      <c r="ZR131" s="115"/>
      <c r="ZS131" s="115"/>
      <c r="ZT131" s="115"/>
      <c r="ZU131" s="115"/>
      <c r="ZV131" s="115"/>
      <c r="ZW131" s="115"/>
      <c r="ZX131" s="115"/>
      <c r="ZY131" s="115"/>
      <c r="ZZ131" s="115"/>
      <c r="AAA131" s="115"/>
      <c r="AAB131" s="115"/>
      <c r="AAC131" s="115"/>
      <c r="AAD131" s="115"/>
      <c r="AAE131" s="115"/>
      <c r="AAF131" s="115"/>
      <c r="AAG131" s="115"/>
      <c r="AAH131" s="115"/>
      <c r="AAI131" s="115"/>
      <c r="AAJ131" s="115"/>
      <c r="AAK131" s="115"/>
      <c r="AAL131" s="115"/>
      <c r="AAM131" s="115"/>
      <c r="AAN131" s="115"/>
      <c r="AAO131" s="115"/>
      <c r="AAP131" s="115"/>
      <c r="AAQ131" s="115"/>
      <c r="AAR131" s="115"/>
      <c r="AAS131" s="115"/>
      <c r="AAT131" s="115"/>
      <c r="AAU131" s="115"/>
      <c r="AAV131" s="115"/>
      <c r="AAW131" s="115"/>
      <c r="AAX131" s="115"/>
      <c r="AAY131" s="115"/>
      <c r="AAZ131" s="115"/>
      <c r="ABA131" s="115"/>
      <c r="ABB131" s="115"/>
      <c r="ABC131" s="115"/>
      <c r="ABD131" s="115"/>
      <c r="ABE131" s="115"/>
      <c r="ABF131" s="115"/>
      <c r="ABG131" s="115"/>
      <c r="ABH131" s="115"/>
      <c r="ABI131" s="115"/>
      <c r="ABJ131" s="115"/>
      <c r="ABK131" s="115"/>
      <c r="ABL131" s="115"/>
      <c r="ABM131" s="115"/>
      <c r="ABN131" s="115"/>
      <c r="ABO131" s="115"/>
      <c r="ABP131" s="115"/>
      <c r="ABQ131" s="115"/>
      <c r="ABR131" s="115"/>
      <c r="ABS131" s="115"/>
      <c r="ABT131" s="115"/>
      <c r="ABU131" s="115"/>
      <c r="ABV131" s="115"/>
      <c r="ABW131" s="115"/>
      <c r="ABX131" s="115"/>
      <c r="ABY131" s="115"/>
      <c r="ABZ131" s="115"/>
      <c r="ACA131" s="115"/>
      <c r="ACB131" s="115"/>
      <c r="ACC131" s="115"/>
      <c r="ACD131" s="115"/>
      <c r="ACE131" s="115"/>
      <c r="ACF131" s="115"/>
      <c r="ACG131" s="115"/>
      <c r="ACH131" s="115"/>
      <c r="ACI131" s="115"/>
      <c r="ACJ131" s="115"/>
      <c r="ACK131" s="115"/>
      <c r="ACL131" s="115"/>
      <c r="ACM131" s="115"/>
      <c r="ACN131" s="115"/>
      <c r="ACO131" s="115"/>
      <c r="ACP131" s="115"/>
      <c r="ACQ131" s="115"/>
      <c r="ACR131" s="115"/>
      <c r="ACS131" s="115"/>
      <c r="ACT131" s="115"/>
      <c r="ACU131" s="115"/>
      <c r="ACV131" s="115"/>
      <c r="ACW131" s="115"/>
      <c r="ACX131" s="115"/>
      <c r="ACY131" s="115"/>
      <c r="ACZ131" s="115"/>
      <c r="ADA131" s="115"/>
      <c r="ADB131" s="115"/>
      <c r="ADC131" s="115"/>
      <c r="ADD131" s="115"/>
      <c r="ADE131" s="115"/>
      <c r="ADF131" s="115"/>
      <c r="ADG131" s="115"/>
      <c r="ADH131" s="115"/>
      <c r="ADI131" s="115"/>
      <c r="ADJ131" s="115"/>
      <c r="ADK131" s="115"/>
      <c r="ADL131" s="115"/>
      <c r="ADM131" s="115"/>
      <c r="ADN131" s="115"/>
      <c r="ADO131" s="115"/>
      <c r="ADP131" s="115"/>
      <c r="ADQ131" s="115"/>
      <c r="ADR131" s="115"/>
      <c r="ADS131" s="115"/>
      <c r="ADT131" s="115"/>
      <c r="ADU131" s="115"/>
      <c r="ADV131" s="115"/>
      <c r="ADW131" s="115"/>
      <c r="ADX131" s="115"/>
      <c r="ADY131" s="115"/>
      <c r="ADZ131" s="115"/>
      <c r="AEA131" s="115"/>
      <c r="AEB131" s="115"/>
      <c r="AEC131" s="115"/>
      <c r="AED131" s="115"/>
      <c r="AEE131" s="115"/>
      <c r="AEF131" s="115"/>
      <c r="AEG131" s="115"/>
      <c r="AEH131" s="115"/>
      <c r="AEI131" s="115"/>
      <c r="AEJ131" s="115"/>
      <c r="AEK131" s="115"/>
      <c r="AEL131" s="115"/>
      <c r="AEM131" s="115"/>
      <c r="AEN131" s="115"/>
      <c r="AEO131" s="115"/>
      <c r="AEP131" s="115"/>
      <c r="AEQ131" s="115"/>
      <c r="AER131" s="115"/>
      <c r="AES131" s="115"/>
      <c r="AET131" s="115"/>
      <c r="AEU131" s="115"/>
      <c r="AEV131" s="115"/>
      <c r="AEW131" s="115"/>
      <c r="AEX131" s="115"/>
      <c r="AEY131" s="115"/>
      <c r="AEZ131" s="115"/>
      <c r="AFA131" s="115"/>
      <c r="AFB131" s="115"/>
      <c r="AFC131" s="115"/>
      <c r="AFD131" s="115"/>
      <c r="AFE131" s="115"/>
      <c r="AFF131" s="115"/>
      <c r="AFG131" s="115"/>
      <c r="AFH131" s="115"/>
      <c r="AFI131" s="115"/>
      <c r="AFJ131" s="115"/>
      <c r="AFK131" s="115"/>
      <c r="AFL131" s="115"/>
      <c r="AFM131" s="115"/>
      <c r="AFN131" s="115"/>
      <c r="AFO131" s="115"/>
      <c r="AFP131" s="115"/>
      <c r="AFQ131" s="115"/>
      <c r="AFR131" s="115"/>
      <c r="AFS131" s="115"/>
      <c r="AFT131" s="115"/>
      <c r="AFU131" s="115"/>
      <c r="AFV131" s="115"/>
      <c r="AFW131" s="115"/>
      <c r="AFX131" s="115"/>
      <c r="AFY131" s="115"/>
      <c r="AFZ131" s="115"/>
      <c r="AGA131" s="115"/>
      <c r="AGB131" s="115"/>
      <c r="AGC131" s="115"/>
      <c r="AGD131" s="115"/>
      <c r="AGE131" s="115"/>
      <c r="AGF131" s="115"/>
      <c r="AGG131" s="115"/>
      <c r="AGH131" s="115"/>
      <c r="AGI131" s="115"/>
      <c r="AGJ131" s="115"/>
      <c r="AGK131" s="115"/>
      <c r="AGL131" s="115"/>
      <c r="AGM131" s="115"/>
      <c r="AGN131" s="115"/>
      <c r="AGO131" s="115"/>
      <c r="AGP131" s="115"/>
      <c r="AGQ131" s="115"/>
      <c r="AGR131" s="115"/>
      <c r="AGS131" s="115"/>
      <c r="AGT131" s="115"/>
      <c r="AGU131" s="115"/>
      <c r="AGV131" s="115"/>
      <c r="AGW131" s="115"/>
      <c r="AGX131" s="115"/>
      <c r="AGY131" s="115"/>
      <c r="AGZ131" s="115"/>
      <c r="AHA131" s="115"/>
      <c r="AHB131" s="115"/>
      <c r="AHC131" s="115"/>
      <c r="AHD131" s="115"/>
      <c r="AHE131" s="115"/>
      <c r="AHF131" s="115"/>
      <c r="AHG131" s="115"/>
      <c r="AHH131" s="115"/>
      <c r="AHI131" s="115"/>
      <c r="AHJ131" s="115"/>
      <c r="AHK131" s="115"/>
      <c r="AHL131" s="115"/>
      <c r="AHM131" s="115"/>
      <c r="AHN131" s="115"/>
      <c r="AHO131" s="115"/>
      <c r="AHP131" s="115"/>
      <c r="AHQ131" s="115"/>
      <c r="AHR131" s="115"/>
      <c r="AHS131" s="115"/>
      <c r="AHT131" s="115"/>
      <c r="AHU131" s="115"/>
      <c r="AHV131" s="115"/>
      <c r="AHW131" s="115"/>
      <c r="AHX131" s="115"/>
      <c r="AHY131" s="115"/>
      <c r="AHZ131" s="115"/>
      <c r="AIA131" s="115"/>
      <c r="AIB131" s="115"/>
      <c r="AIC131" s="115"/>
      <c r="AID131" s="115"/>
      <c r="AIE131" s="115"/>
      <c r="AIF131" s="115"/>
      <c r="AIG131" s="115"/>
      <c r="AIH131" s="115"/>
      <c r="AII131" s="115"/>
      <c r="AIJ131" s="115"/>
      <c r="AIK131" s="115"/>
      <c r="AIL131" s="115"/>
      <c r="AIM131" s="115"/>
      <c r="AIN131" s="115"/>
      <c r="AIO131" s="115"/>
      <c r="AIP131" s="115"/>
      <c r="AIQ131" s="115"/>
      <c r="AIR131" s="115"/>
      <c r="AIS131" s="115"/>
      <c r="AIT131" s="115"/>
      <c r="AIU131" s="115"/>
      <c r="AIV131" s="115"/>
      <c r="AIW131" s="115"/>
      <c r="AIX131" s="115"/>
      <c r="AIY131" s="115"/>
      <c r="AIZ131" s="115"/>
      <c r="AJA131" s="115"/>
      <c r="AJB131" s="115"/>
      <c r="AJC131" s="115"/>
      <c r="AJD131" s="115"/>
      <c r="AJE131" s="115"/>
      <c r="AJF131" s="115"/>
      <c r="AJG131" s="115"/>
      <c r="AJH131" s="115"/>
      <c r="AJI131" s="115"/>
      <c r="AJJ131" s="115"/>
      <c r="AJK131" s="115"/>
      <c r="AJL131" s="115"/>
      <c r="AJM131" s="115"/>
      <c r="AJN131" s="115"/>
      <c r="AJO131" s="115"/>
      <c r="AJP131" s="115"/>
      <c r="AJQ131" s="115"/>
      <c r="AJR131" s="115"/>
      <c r="AJS131" s="115"/>
      <c r="AJT131" s="115"/>
      <c r="AJU131" s="115"/>
      <c r="AJV131" s="115"/>
      <c r="AJW131" s="115"/>
      <c r="AJX131" s="115"/>
      <c r="AJY131" s="115"/>
      <c r="AJZ131" s="115"/>
      <c r="AKA131" s="115"/>
      <c r="AKB131" s="115"/>
      <c r="AKC131" s="115"/>
      <c r="AKD131" s="115"/>
      <c r="AKE131" s="115"/>
      <c r="AKF131" s="115"/>
      <c r="AKG131" s="115"/>
      <c r="AKH131" s="115"/>
      <c r="AKI131" s="115"/>
      <c r="AKJ131" s="115"/>
      <c r="AKK131" s="115"/>
      <c r="AKL131" s="115"/>
      <c r="AKM131" s="115"/>
      <c r="AKN131" s="115"/>
      <c r="AKO131" s="115"/>
      <c r="AKP131" s="115"/>
      <c r="AKQ131" s="115"/>
      <c r="AKR131" s="115"/>
      <c r="AKS131" s="115"/>
      <c r="AKT131" s="115"/>
      <c r="AKU131" s="115"/>
      <c r="AKV131" s="115"/>
      <c r="AKW131" s="115"/>
      <c r="AKX131" s="115"/>
      <c r="AKY131" s="115"/>
      <c r="AKZ131" s="115"/>
      <c r="ALA131" s="115"/>
      <c r="ALB131" s="115"/>
      <c r="ALC131" s="115"/>
      <c r="ALD131" s="115"/>
      <c r="ALE131" s="115"/>
      <c r="ALF131" s="115"/>
      <c r="ALG131" s="115"/>
      <c r="ALH131" s="115"/>
      <c r="ALI131" s="115"/>
      <c r="ALJ131" s="115"/>
      <c r="ALK131" s="115"/>
      <c r="ALL131" s="115"/>
      <c r="ALM131" s="115"/>
      <c r="ALN131" s="115"/>
      <c r="ALO131" s="115"/>
      <c r="ALP131" s="115"/>
      <c r="ALQ131" s="115"/>
      <c r="ALR131" s="115"/>
      <c r="ALS131" s="115"/>
      <c r="ALT131" s="115"/>
      <c r="ALU131" s="115"/>
      <c r="ALV131" s="115"/>
      <c r="ALW131" s="115"/>
      <c r="ALX131" s="115"/>
      <c r="ALY131" s="115"/>
      <c r="ALZ131" s="115"/>
      <c r="AMA131" s="115"/>
      <c r="AMB131" s="115"/>
      <c r="AMC131" s="115"/>
      <c r="AMD131" s="115"/>
      <c r="AME131" s="115"/>
      <c r="AMF131" s="115"/>
      <c r="AMG131" s="115"/>
      <c r="AMH131" s="115"/>
      <c r="AMI131" s="115"/>
      <c r="AMJ131" s="115"/>
      <c r="AMK131" s="115"/>
      <c r="AML131" s="115"/>
      <c r="AMM131" s="115"/>
      <c r="AMN131" s="115"/>
      <c r="AMO131" s="115"/>
      <c r="AMP131" s="115"/>
      <c r="AMQ131" s="115"/>
      <c r="AMR131" s="115"/>
      <c r="AMS131" s="115"/>
      <c r="AMT131" s="115"/>
      <c r="AMU131" s="115"/>
      <c r="AMV131" s="115"/>
      <c r="AMW131" s="115"/>
      <c r="AMX131" s="115"/>
      <c r="AMY131" s="115"/>
      <c r="AMZ131" s="115"/>
      <c r="ANA131" s="115"/>
      <c r="ANB131" s="115"/>
      <c r="ANC131" s="115"/>
      <c r="AND131" s="115"/>
      <c r="ANE131" s="115"/>
      <c r="ANF131" s="115"/>
      <c r="ANG131" s="115"/>
      <c r="ANH131" s="115"/>
      <c r="ANI131" s="115"/>
      <c r="ANJ131" s="115"/>
      <c r="ANK131" s="115"/>
      <c r="ANL131" s="115"/>
      <c r="ANM131" s="115"/>
      <c r="ANN131" s="115"/>
      <c r="ANO131" s="115"/>
      <c r="ANP131" s="115"/>
      <c r="ANQ131" s="115"/>
      <c r="ANR131" s="115"/>
      <c r="ANS131" s="115"/>
      <c r="ANT131" s="115"/>
      <c r="ANU131" s="115"/>
      <c r="ANV131" s="115"/>
      <c r="ANW131" s="115"/>
      <c r="ANX131" s="115"/>
      <c r="ANY131" s="115"/>
      <c r="ANZ131" s="115"/>
      <c r="AOA131" s="115"/>
      <c r="AOB131" s="115"/>
      <c r="AOC131" s="115"/>
      <c r="AOD131" s="115"/>
      <c r="AOE131" s="115"/>
      <c r="AOF131" s="115"/>
      <c r="AOG131" s="115"/>
      <c r="AOH131" s="115"/>
      <c r="AOI131" s="115"/>
      <c r="AOJ131" s="115"/>
      <c r="AOK131" s="115"/>
      <c r="AOL131" s="115"/>
      <c r="AOM131" s="115"/>
      <c r="AON131" s="115"/>
      <c r="AOO131" s="115"/>
      <c r="AOP131" s="115"/>
      <c r="AOQ131" s="115"/>
      <c r="AOR131" s="115"/>
      <c r="AOS131" s="115"/>
      <c r="AOT131" s="115"/>
      <c r="AOU131" s="115"/>
      <c r="AOV131" s="115"/>
      <c r="AOW131" s="115"/>
      <c r="AOX131" s="115"/>
      <c r="AOY131" s="115"/>
      <c r="AOZ131" s="115"/>
      <c r="APA131" s="115"/>
      <c r="APB131" s="115"/>
      <c r="APC131" s="115"/>
      <c r="APD131" s="115"/>
      <c r="APE131" s="115"/>
      <c r="APF131" s="115"/>
      <c r="APG131" s="115"/>
      <c r="APH131" s="115"/>
      <c r="API131" s="115"/>
      <c r="APJ131" s="115"/>
      <c r="APK131" s="115"/>
      <c r="APL131" s="115"/>
      <c r="APM131" s="115"/>
      <c r="APN131" s="115"/>
      <c r="APO131" s="115"/>
      <c r="APP131" s="115"/>
      <c r="APQ131" s="115"/>
      <c r="APR131" s="115"/>
      <c r="APS131" s="115"/>
      <c r="APT131" s="115"/>
      <c r="APU131" s="115"/>
      <c r="APV131" s="115"/>
      <c r="APW131" s="115"/>
      <c r="APX131" s="115"/>
      <c r="APY131" s="115"/>
      <c r="APZ131" s="115"/>
      <c r="AQA131" s="115"/>
      <c r="AQB131" s="115"/>
      <c r="AQC131" s="115"/>
      <c r="AQD131" s="115"/>
      <c r="AQE131" s="115"/>
      <c r="AQF131" s="115"/>
      <c r="AQG131" s="115"/>
      <c r="AQH131" s="115"/>
      <c r="AQI131" s="115"/>
      <c r="AQJ131" s="115"/>
      <c r="AQK131" s="115"/>
      <c r="AQL131" s="115"/>
      <c r="AQM131" s="115"/>
      <c r="AQN131" s="115"/>
      <c r="AQO131" s="115"/>
      <c r="AQP131" s="115"/>
      <c r="AQQ131" s="115"/>
      <c r="AQR131" s="115"/>
      <c r="AQS131" s="115"/>
      <c r="AQT131" s="115"/>
      <c r="AQU131" s="115"/>
      <c r="AQV131" s="115"/>
      <c r="AQW131" s="115"/>
      <c r="AQX131" s="115"/>
      <c r="AQY131" s="115"/>
      <c r="AQZ131" s="115"/>
      <c r="ARA131" s="115"/>
      <c r="ARB131" s="115"/>
      <c r="ARC131" s="115"/>
      <c r="ARD131" s="115"/>
      <c r="ARE131" s="115"/>
      <c r="ARF131" s="115"/>
      <c r="ARG131" s="115"/>
      <c r="ARH131" s="115"/>
      <c r="ARI131" s="115"/>
    </row>
    <row r="132" spans="1:1153" s="112" customFormat="1" ht="153" customHeight="1" thickBot="1">
      <c r="A132" s="99"/>
      <c r="B132" s="359">
        <v>32</v>
      </c>
      <c r="C132" s="200"/>
      <c r="D132" s="202"/>
      <c r="E132" s="200" t="s">
        <v>357</v>
      </c>
      <c r="F132" s="200" t="s">
        <v>77</v>
      </c>
      <c r="G132" s="201">
        <v>626000</v>
      </c>
      <c r="H132" s="199" t="s">
        <v>595</v>
      </c>
      <c r="I132" s="360" t="s">
        <v>531</v>
      </c>
      <c r="J132" s="200" t="s">
        <v>61</v>
      </c>
      <c r="K132" s="200" t="s">
        <v>61</v>
      </c>
      <c r="L132" s="200" t="s">
        <v>61</v>
      </c>
      <c r="M132" s="200" t="s">
        <v>61</v>
      </c>
      <c r="N132" s="361" t="s">
        <v>61</v>
      </c>
      <c r="O132" s="361" t="s">
        <v>61</v>
      </c>
      <c r="P132" s="361" t="s">
        <v>61</v>
      </c>
      <c r="Q132" s="362" t="s">
        <v>61</v>
      </c>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c r="DO132" s="115"/>
      <c r="DP132" s="115"/>
      <c r="DQ132" s="115"/>
      <c r="DR132" s="115"/>
      <c r="DS132" s="115"/>
      <c r="DT132" s="115"/>
      <c r="DU132" s="115"/>
      <c r="DV132" s="115"/>
      <c r="DW132" s="115"/>
      <c r="DX132" s="115"/>
      <c r="DY132" s="115"/>
      <c r="DZ132" s="115"/>
      <c r="EA132" s="115"/>
      <c r="EB132" s="115"/>
      <c r="EC132" s="115"/>
      <c r="ED132" s="115"/>
      <c r="EE132" s="115"/>
      <c r="EF132" s="115"/>
      <c r="EG132" s="115"/>
      <c r="EH132" s="115"/>
      <c r="EI132" s="115"/>
      <c r="EJ132" s="115"/>
      <c r="EK132" s="115"/>
      <c r="EL132" s="115"/>
      <c r="EM132" s="115"/>
      <c r="EN132" s="115"/>
      <c r="EO132" s="115"/>
      <c r="EP132" s="115"/>
      <c r="EQ132" s="115"/>
      <c r="ER132" s="115"/>
      <c r="ES132" s="115"/>
      <c r="ET132" s="115"/>
      <c r="EU132" s="115"/>
      <c r="EV132" s="115"/>
      <c r="EW132" s="115"/>
      <c r="EX132" s="115"/>
      <c r="EY132" s="115"/>
      <c r="EZ132" s="115"/>
      <c r="FA132" s="115"/>
      <c r="FB132" s="115"/>
      <c r="FC132" s="115"/>
      <c r="FD132" s="115"/>
      <c r="FE132" s="115"/>
      <c r="FF132" s="115"/>
      <c r="FG132" s="115"/>
      <c r="FH132" s="115"/>
      <c r="FI132" s="115"/>
      <c r="FJ132" s="115"/>
      <c r="FK132" s="115"/>
      <c r="FL132" s="115"/>
      <c r="FM132" s="115"/>
      <c r="FN132" s="115"/>
      <c r="FO132" s="115"/>
      <c r="FP132" s="115"/>
      <c r="FQ132" s="115"/>
      <c r="FR132" s="115"/>
      <c r="FS132" s="115"/>
      <c r="FT132" s="115"/>
      <c r="FU132" s="115"/>
      <c r="FV132" s="115"/>
      <c r="FW132" s="115"/>
      <c r="FX132" s="115"/>
      <c r="FY132" s="115"/>
      <c r="FZ132" s="115"/>
      <c r="GA132" s="115"/>
      <c r="GB132" s="115"/>
      <c r="GC132" s="115"/>
      <c r="GD132" s="115"/>
      <c r="GE132" s="115"/>
      <c r="GF132" s="115"/>
      <c r="GG132" s="115"/>
      <c r="GH132" s="115"/>
      <c r="GI132" s="115"/>
      <c r="GJ132" s="115"/>
      <c r="GK132" s="115"/>
      <c r="GL132" s="115"/>
      <c r="GM132" s="115"/>
      <c r="GN132" s="115"/>
      <c r="GO132" s="115"/>
      <c r="GP132" s="115"/>
      <c r="GQ132" s="115"/>
      <c r="GR132" s="115"/>
      <c r="GS132" s="115"/>
      <c r="GT132" s="115"/>
      <c r="GU132" s="115"/>
      <c r="GV132" s="115"/>
      <c r="GW132" s="115"/>
      <c r="GX132" s="115"/>
      <c r="GY132" s="115"/>
      <c r="GZ132" s="115"/>
      <c r="HA132" s="115"/>
      <c r="HB132" s="115"/>
      <c r="HC132" s="115"/>
      <c r="HD132" s="115"/>
      <c r="HE132" s="115"/>
      <c r="HF132" s="115"/>
      <c r="HG132" s="115"/>
      <c r="HH132" s="115"/>
      <c r="HI132" s="115"/>
      <c r="HJ132" s="115"/>
      <c r="HK132" s="115"/>
      <c r="HL132" s="115"/>
      <c r="HM132" s="115"/>
      <c r="HN132" s="115"/>
      <c r="HO132" s="115"/>
      <c r="HP132" s="115"/>
      <c r="HQ132" s="115"/>
      <c r="HR132" s="115"/>
      <c r="HS132" s="115"/>
      <c r="HT132" s="115"/>
      <c r="HU132" s="115"/>
      <c r="HV132" s="115"/>
      <c r="HW132" s="115"/>
      <c r="HX132" s="115"/>
      <c r="HY132" s="115"/>
      <c r="HZ132" s="115"/>
      <c r="IA132" s="115"/>
      <c r="IB132" s="115"/>
      <c r="IC132" s="115"/>
      <c r="ID132" s="115"/>
      <c r="IE132" s="115"/>
      <c r="IF132" s="115"/>
      <c r="IG132" s="115"/>
      <c r="IH132" s="115"/>
      <c r="II132" s="115"/>
      <c r="IJ132" s="115"/>
      <c r="IK132" s="115"/>
      <c r="IL132" s="115"/>
      <c r="IM132" s="115"/>
      <c r="IN132" s="115"/>
      <c r="IO132" s="115"/>
      <c r="IP132" s="115"/>
      <c r="IQ132" s="115"/>
      <c r="IR132" s="115"/>
      <c r="IS132" s="115"/>
      <c r="IT132" s="115"/>
      <c r="IU132" s="115"/>
      <c r="IV132" s="115"/>
      <c r="IW132" s="115"/>
      <c r="IX132" s="115"/>
      <c r="IY132" s="115"/>
      <c r="IZ132" s="115"/>
      <c r="JA132" s="115"/>
      <c r="JB132" s="115"/>
      <c r="JC132" s="115"/>
      <c r="JD132" s="115"/>
      <c r="JE132" s="115"/>
      <c r="JF132" s="115"/>
      <c r="JG132" s="115"/>
      <c r="JH132" s="115"/>
      <c r="JI132" s="115"/>
      <c r="JJ132" s="115"/>
      <c r="JK132" s="115"/>
      <c r="JL132" s="115"/>
      <c r="JM132" s="115"/>
      <c r="JN132" s="115"/>
      <c r="JO132" s="115"/>
      <c r="JP132" s="115"/>
      <c r="JQ132" s="115"/>
      <c r="JR132" s="115"/>
      <c r="JS132" s="115"/>
      <c r="JT132" s="115"/>
      <c r="JU132" s="115"/>
      <c r="JV132" s="115"/>
      <c r="JW132" s="115"/>
      <c r="JX132" s="115"/>
      <c r="JY132" s="115"/>
      <c r="JZ132" s="115"/>
      <c r="KA132" s="115"/>
      <c r="KB132" s="115"/>
      <c r="KC132" s="115"/>
      <c r="KD132" s="115"/>
      <c r="KE132" s="115"/>
      <c r="KF132" s="115"/>
      <c r="KG132" s="115"/>
      <c r="KH132" s="115"/>
      <c r="KI132" s="115"/>
      <c r="KJ132" s="115"/>
      <c r="KK132" s="115"/>
      <c r="KL132" s="115"/>
      <c r="KM132" s="115"/>
      <c r="KN132" s="115"/>
      <c r="KO132" s="115"/>
      <c r="KP132" s="115"/>
      <c r="KQ132" s="115"/>
      <c r="KR132" s="115"/>
      <c r="KS132" s="115"/>
      <c r="KT132" s="115"/>
      <c r="KU132" s="115"/>
      <c r="KV132" s="115"/>
      <c r="KW132" s="115"/>
      <c r="KX132" s="115"/>
      <c r="KY132" s="115"/>
      <c r="KZ132" s="115"/>
      <c r="LA132" s="115"/>
      <c r="LB132" s="115"/>
      <c r="LC132" s="115"/>
      <c r="LD132" s="115"/>
      <c r="LE132" s="115"/>
      <c r="LF132" s="115"/>
      <c r="LG132" s="115"/>
      <c r="LH132" s="115"/>
      <c r="LI132" s="115"/>
      <c r="LJ132" s="115"/>
      <c r="LK132" s="115"/>
      <c r="LL132" s="115"/>
      <c r="LM132" s="115"/>
      <c r="LN132" s="115"/>
      <c r="LO132" s="115"/>
      <c r="LP132" s="115"/>
      <c r="LQ132" s="115"/>
      <c r="LR132" s="115"/>
      <c r="LS132" s="115"/>
      <c r="LT132" s="115"/>
      <c r="LU132" s="115"/>
      <c r="LV132" s="115"/>
      <c r="LW132" s="115"/>
      <c r="LX132" s="115"/>
      <c r="LY132" s="115"/>
      <c r="LZ132" s="115"/>
      <c r="MA132" s="115"/>
      <c r="MB132" s="115"/>
      <c r="MC132" s="115"/>
      <c r="MD132" s="115"/>
      <c r="ME132" s="115"/>
      <c r="MF132" s="115"/>
      <c r="MG132" s="115"/>
      <c r="MH132" s="115"/>
      <c r="MI132" s="115"/>
      <c r="MJ132" s="115"/>
      <c r="MK132" s="115"/>
      <c r="ML132" s="115"/>
      <c r="MM132" s="115"/>
      <c r="MN132" s="115"/>
      <c r="MO132" s="115"/>
      <c r="MP132" s="115"/>
      <c r="MQ132" s="115"/>
      <c r="MR132" s="115"/>
      <c r="MS132" s="115"/>
      <c r="MT132" s="115"/>
      <c r="MU132" s="115"/>
      <c r="MV132" s="115"/>
      <c r="MW132" s="115"/>
      <c r="MX132" s="115"/>
      <c r="MY132" s="115"/>
      <c r="MZ132" s="115"/>
      <c r="NA132" s="115"/>
      <c r="NB132" s="115"/>
      <c r="NC132" s="115"/>
      <c r="ND132" s="115"/>
      <c r="NE132" s="115"/>
      <c r="NF132" s="115"/>
      <c r="NG132" s="115"/>
      <c r="NH132" s="115"/>
      <c r="NI132" s="115"/>
      <c r="NJ132" s="115"/>
      <c r="NK132" s="115"/>
      <c r="NL132" s="115"/>
      <c r="NM132" s="115"/>
      <c r="NN132" s="115"/>
      <c r="NO132" s="115"/>
      <c r="NP132" s="115"/>
      <c r="NQ132" s="115"/>
      <c r="NR132" s="115"/>
      <c r="NS132" s="115"/>
      <c r="NT132" s="115"/>
      <c r="NU132" s="115"/>
      <c r="NV132" s="115"/>
      <c r="NW132" s="115"/>
      <c r="NX132" s="115"/>
      <c r="NY132" s="115"/>
      <c r="NZ132" s="115"/>
      <c r="OA132" s="115"/>
      <c r="OB132" s="115"/>
      <c r="OC132" s="115"/>
      <c r="OD132" s="115"/>
      <c r="OE132" s="115"/>
      <c r="OF132" s="115"/>
      <c r="OG132" s="115"/>
      <c r="OH132" s="115"/>
      <c r="OI132" s="115"/>
      <c r="OJ132" s="115"/>
      <c r="OK132" s="115"/>
      <c r="OL132" s="115"/>
      <c r="OM132" s="115"/>
      <c r="ON132" s="115"/>
      <c r="OO132" s="115"/>
      <c r="OP132" s="115"/>
      <c r="OQ132" s="115"/>
      <c r="OR132" s="115"/>
      <c r="OS132" s="115"/>
      <c r="OT132" s="115"/>
      <c r="OU132" s="115"/>
      <c r="OV132" s="115"/>
      <c r="OW132" s="115"/>
      <c r="OX132" s="115"/>
      <c r="OY132" s="115"/>
      <c r="OZ132" s="115"/>
      <c r="PA132" s="115"/>
      <c r="PB132" s="115"/>
      <c r="PC132" s="115"/>
      <c r="PD132" s="115"/>
      <c r="PE132" s="115"/>
      <c r="PF132" s="115"/>
      <c r="PG132" s="115"/>
      <c r="PH132" s="115"/>
      <c r="PI132" s="115"/>
      <c r="PJ132" s="115"/>
      <c r="PK132" s="115"/>
      <c r="PL132" s="115"/>
      <c r="PM132" s="115"/>
      <c r="PN132" s="115"/>
      <c r="PO132" s="115"/>
      <c r="PP132" s="115"/>
      <c r="PQ132" s="115"/>
      <c r="PR132" s="115"/>
      <c r="PS132" s="115"/>
      <c r="PT132" s="115"/>
      <c r="PU132" s="115"/>
      <c r="PV132" s="115"/>
      <c r="PW132" s="115"/>
      <c r="PX132" s="115"/>
      <c r="PY132" s="115"/>
      <c r="PZ132" s="115"/>
      <c r="QA132" s="115"/>
      <c r="QB132" s="115"/>
      <c r="QC132" s="115"/>
      <c r="QD132" s="115"/>
      <c r="QE132" s="115"/>
      <c r="QF132" s="115"/>
      <c r="QG132" s="115"/>
      <c r="QH132" s="115"/>
      <c r="QI132" s="115"/>
      <c r="QJ132" s="115"/>
      <c r="QK132" s="115"/>
      <c r="QL132" s="115"/>
      <c r="QM132" s="115"/>
      <c r="QN132" s="115"/>
      <c r="QO132" s="115"/>
      <c r="QP132" s="115"/>
      <c r="QQ132" s="115"/>
      <c r="QR132" s="115"/>
      <c r="QS132" s="115"/>
      <c r="QT132" s="115"/>
      <c r="QU132" s="115"/>
      <c r="QV132" s="115"/>
      <c r="QW132" s="115"/>
      <c r="QX132" s="115"/>
      <c r="QY132" s="115"/>
      <c r="QZ132" s="115"/>
      <c r="RA132" s="115"/>
      <c r="RB132" s="115"/>
      <c r="RC132" s="115"/>
      <c r="RD132" s="115"/>
      <c r="RE132" s="115"/>
      <c r="RF132" s="115"/>
      <c r="RG132" s="115"/>
      <c r="RH132" s="115"/>
      <c r="RI132" s="115"/>
      <c r="RJ132" s="115"/>
      <c r="RK132" s="115"/>
      <c r="RL132" s="115"/>
      <c r="RM132" s="115"/>
      <c r="RN132" s="115"/>
      <c r="RO132" s="115"/>
      <c r="RP132" s="115"/>
      <c r="RQ132" s="115"/>
      <c r="RR132" s="115"/>
      <c r="RS132" s="115"/>
      <c r="RT132" s="115"/>
      <c r="RU132" s="115"/>
      <c r="RV132" s="115"/>
      <c r="RW132" s="115"/>
      <c r="RX132" s="115"/>
      <c r="RY132" s="115"/>
      <c r="RZ132" s="115"/>
      <c r="SA132" s="115"/>
      <c r="SB132" s="115"/>
      <c r="SC132" s="115"/>
      <c r="SD132" s="115"/>
      <c r="SE132" s="115"/>
      <c r="SF132" s="115"/>
      <c r="SG132" s="115"/>
      <c r="SH132" s="115"/>
      <c r="SI132" s="115"/>
      <c r="SJ132" s="115"/>
      <c r="SK132" s="115"/>
      <c r="SL132" s="115"/>
      <c r="SM132" s="115"/>
      <c r="SN132" s="115"/>
      <c r="SO132" s="115"/>
      <c r="SP132" s="115"/>
      <c r="SQ132" s="115"/>
      <c r="SR132" s="115"/>
      <c r="SS132" s="115"/>
      <c r="ST132" s="115"/>
      <c r="SU132" s="115"/>
      <c r="SV132" s="115"/>
      <c r="SW132" s="115"/>
      <c r="SX132" s="115"/>
      <c r="SY132" s="115"/>
      <c r="SZ132" s="115"/>
      <c r="TA132" s="115"/>
      <c r="TB132" s="115"/>
      <c r="TC132" s="115"/>
      <c r="TD132" s="115"/>
      <c r="TE132" s="115"/>
      <c r="TF132" s="115"/>
      <c r="TG132" s="115"/>
      <c r="TH132" s="115"/>
      <c r="TI132" s="115"/>
      <c r="TJ132" s="115"/>
      <c r="TK132" s="115"/>
      <c r="TL132" s="115"/>
      <c r="TM132" s="115"/>
      <c r="TN132" s="115"/>
      <c r="TO132" s="115"/>
      <c r="TP132" s="115"/>
      <c r="TQ132" s="115"/>
      <c r="TR132" s="115"/>
      <c r="TS132" s="115"/>
      <c r="TT132" s="115"/>
      <c r="TU132" s="115"/>
      <c r="TV132" s="115"/>
      <c r="TW132" s="115"/>
      <c r="TX132" s="115"/>
      <c r="TY132" s="115"/>
      <c r="TZ132" s="115"/>
      <c r="UA132" s="115"/>
      <c r="UB132" s="115"/>
      <c r="UC132" s="115"/>
      <c r="UD132" s="115"/>
      <c r="UE132" s="115"/>
      <c r="UF132" s="115"/>
      <c r="UG132" s="115"/>
      <c r="UH132" s="115"/>
      <c r="UI132" s="115"/>
      <c r="UJ132" s="115"/>
      <c r="UK132" s="115"/>
      <c r="UL132" s="115"/>
      <c r="UM132" s="115"/>
      <c r="UN132" s="115"/>
      <c r="UO132" s="115"/>
      <c r="UP132" s="115"/>
      <c r="UQ132" s="115"/>
      <c r="UR132" s="115"/>
      <c r="US132" s="115"/>
      <c r="UT132" s="115"/>
      <c r="UU132" s="115"/>
      <c r="UV132" s="115"/>
      <c r="UW132" s="115"/>
      <c r="UX132" s="115"/>
      <c r="UY132" s="115"/>
      <c r="UZ132" s="115"/>
      <c r="VA132" s="115"/>
      <c r="VB132" s="115"/>
      <c r="VC132" s="115"/>
      <c r="VD132" s="115"/>
      <c r="VE132" s="115"/>
      <c r="VF132" s="115"/>
      <c r="VG132" s="115"/>
      <c r="VH132" s="115"/>
      <c r="VI132" s="115"/>
      <c r="VJ132" s="115"/>
      <c r="VK132" s="115"/>
      <c r="VL132" s="115"/>
      <c r="VM132" s="115"/>
      <c r="VN132" s="115"/>
      <c r="VO132" s="115"/>
      <c r="VP132" s="115"/>
      <c r="VQ132" s="115"/>
      <c r="VR132" s="115"/>
      <c r="VS132" s="115"/>
      <c r="VT132" s="115"/>
      <c r="VU132" s="115"/>
      <c r="VV132" s="115"/>
      <c r="VW132" s="115"/>
      <c r="VX132" s="115"/>
      <c r="VY132" s="115"/>
      <c r="VZ132" s="115"/>
      <c r="WA132" s="115"/>
      <c r="WB132" s="115"/>
      <c r="WC132" s="115"/>
      <c r="WD132" s="115"/>
      <c r="WE132" s="115"/>
      <c r="WF132" s="115"/>
      <c r="WG132" s="115"/>
      <c r="WH132" s="115"/>
      <c r="WI132" s="115"/>
      <c r="WJ132" s="115"/>
      <c r="WK132" s="115"/>
      <c r="WL132" s="115"/>
      <c r="WM132" s="115"/>
      <c r="WN132" s="115"/>
      <c r="WO132" s="115"/>
      <c r="WP132" s="115"/>
      <c r="WQ132" s="115"/>
      <c r="WR132" s="115"/>
      <c r="WS132" s="115"/>
      <c r="WT132" s="115"/>
      <c r="WU132" s="115"/>
      <c r="WV132" s="115"/>
      <c r="WW132" s="115"/>
      <c r="WX132" s="115"/>
      <c r="WY132" s="115"/>
      <c r="WZ132" s="115"/>
      <c r="XA132" s="115"/>
      <c r="XB132" s="115"/>
      <c r="XC132" s="115"/>
      <c r="XD132" s="115"/>
      <c r="XE132" s="115"/>
      <c r="XF132" s="115"/>
      <c r="XG132" s="115"/>
      <c r="XH132" s="115"/>
      <c r="XI132" s="115"/>
      <c r="XJ132" s="115"/>
      <c r="XK132" s="115"/>
      <c r="XL132" s="115"/>
      <c r="XM132" s="115"/>
      <c r="XN132" s="115"/>
      <c r="XO132" s="115"/>
      <c r="XP132" s="115"/>
      <c r="XQ132" s="115"/>
      <c r="XR132" s="115"/>
      <c r="XS132" s="115"/>
      <c r="XT132" s="115"/>
      <c r="XU132" s="115"/>
      <c r="XV132" s="115"/>
      <c r="XW132" s="115"/>
      <c r="XX132" s="115"/>
      <c r="XY132" s="115"/>
      <c r="XZ132" s="115"/>
      <c r="YA132" s="115"/>
      <c r="YB132" s="115"/>
      <c r="YC132" s="115"/>
      <c r="YD132" s="115"/>
      <c r="YE132" s="115"/>
      <c r="YF132" s="115"/>
      <c r="YG132" s="115"/>
      <c r="YH132" s="115"/>
      <c r="YI132" s="115"/>
      <c r="YJ132" s="115"/>
      <c r="YK132" s="115"/>
      <c r="YL132" s="115"/>
      <c r="YM132" s="115"/>
      <c r="YN132" s="115"/>
      <c r="YO132" s="115"/>
      <c r="YP132" s="115"/>
      <c r="YQ132" s="115"/>
      <c r="YR132" s="115"/>
      <c r="YS132" s="115"/>
      <c r="YT132" s="115"/>
      <c r="YU132" s="115"/>
      <c r="YV132" s="115"/>
      <c r="YW132" s="115"/>
      <c r="YX132" s="115"/>
      <c r="YY132" s="115"/>
      <c r="YZ132" s="115"/>
      <c r="ZA132" s="115"/>
      <c r="ZB132" s="115"/>
      <c r="ZC132" s="115"/>
      <c r="ZD132" s="115"/>
      <c r="ZE132" s="115"/>
      <c r="ZF132" s="115"/>
      <c r="ZG132" s="115"/>
      <c r="ZH132" s="115"/>
      <c r="ZI132" s="115"/>
      <c r="ZJ132" s="115"/>
      <c r="ZK132" s="115"/>
      <c r="ZL132" s="115"/>
      <c r="ZM132" s="115"/>
      <c r="ZN132" s="115"/>
      <c r="ZO132" s="115"/>
      <c r="ZP132" s="115"/>
      <c r="ZQ132" s="115"/>
      <c r="ZR132" s="115"/>
      <c r="ZS132" s="115"/>
      <c r="ZT132" s="115"/>
      <c r="ZU132" s="115"/>
      <c r="ZV132" s="115"/>
      <c r="ZW132" s="115"/>
      <c r="ZX132" s="115"/>
      <c r="ZY132" s="115"/>
      <c r="ZZ132" s="115"/>
      <c r="AAA132" s="115"/>
      <c r="AAB132" s="115"/>
      <c r="AAC132" s="115"/>
      <c r="AAD132" s="115"/>
      <c r="AAE132" s="115"/>
      <c r="AAF132" s="115"/>
      <c r="AAG132" s="115"/>
      <c r="AAH132" s="115"/>
      <c r="AAI132" s="115"/>
      <c r="AAJ132" s="115"/>
      <c r="AAK132" s="115"/>
      <c r="AAL132" s="115"/>
      <c r="AAM132" s="115"/>
      <c r="AAN132" s="115"/>
      <c r="AAO132" s="115"/>
      <c r="AAP132" s="115"/>
      <c r="AAQ132" s="115"/>
      <c r="AAR132" s="115"/>
      <c r="AAS132" s="115"/>
      <c r="AAT132" s="115"/>
      <c r="AAU132" s="115"/>
      <c r="AAV132" s="115"/>
      <c r="AAW132" s="115"/>
      <c r="AAX132" s="115"/>
      <c r="AAY132" s="115"/>
      <c r="AAZ132" s="115"/>
      <c r="ABA132" s="115"/>
      <c r="ABB132" s="115"/>
      <c r="ABC132" s="115"/>
      <c r="ABD132" s="115"/>
      <c r="ABE132" s="115"/>
      <c r="ABF132" s="115"/>
      <c r="ABG132" s="115"/>
      <c r="ABH132" s="115"/>
      <c r="ABI132" s="115"/>
      <c r="ABJ132" s="115"/>
      <c r="ABK132" s="115"/>
      <c r="ABL132" s="115"/>
      <c r="ABM132" s="115"/>
      <c r="ABN132" s="115"/>
      <c r="ABO132" s="115"/>
      <c r="ABP132" s="115"/>
      <c r="ABQ132" s="115"/>
      <c r="ABR132" s="115"/>
      <c r="ABS132" s="115"/>
      <c r="ABT132" s="115"/>
      <c r="ABU132" s="115"/>
      <c r="ABV132" s="115"/>
      <c r="ABW132" s="115"/>
      <c r="ABX132" s="115"/>
      <c r="ABY132" s="115"/>
      <c r="ABZ132" s="115"/>
      <c r="ACA132" s="115"/>
      <c r="ACB132" s="115"/>
      <c r="ACC132" s="115"/>
      <c r="ACD132" s="115"/>
      <c r="ACE132" s="115"/>
      <c r="ACF132" s="115"/>
      <c r="ACG132" s="115"/>
      <c r="ACH132" s="115"/>
      <c r="ACI132" s="115"/>
      <c r="ACJ132" s="115"/>
      <c r="ACK132" s="115"/>
      <c r="ACL132" s="115"/>
      <c r="ACM132" s="115"/>
      <c r="ACN132" s="115"/>
      <c r="ACO132" s="115"/>
      <c r="ACP132" s="115"/>
      <c r="ACQ132" s="115"/>
      <c r="ACR132" s="115"/>
      <c r="ACS132" s="115"/>
      <c r="ACT132" s="115"/>
      <c r="ACU132" s="115"/>
      <c r="ACV132" s="115"/>
      <c r="ACW132" s="115"/>
      <c r="ACX132" s="115"/>
      <c r="ACY132" s="115"/>
      <c r="ACZ132" s="115"/>
      <c r="ADA132" s="115"/>
      <c r="ADB132" s="115"/>
      <c r="ADC132" s="115"/>
      <c r="ADD132" s="115"/>
      <c r="ADE132" s="115"/>
      <c r="ADF132" s="115"/>
      <c r="ADG132" s="115"/>
      <c r="ADH132" s="115"/>
      <c r="ADI132" s="115"/>
      <c r="ADJ132" s="115"/>
      <c r="ADK132" s="115"/>
      <c r="ADL132" s="115"/>
      <c r="ADM132" s="115"/>
      <c r="ADN132" s="115"/>
      <c r="ADO132" s="115"/>
      <c r="ADP132" s="115"/>
      <c r="ADQ132" s="115"/>
      <c r="ADR132" s="115"/>
      <c r="ADS132" s="115"/>
      <c r="ADT132" s="115"/>
      <c r="ADU132" s="115"/>
      <c r="ADV132" s="115"/>
      <c r="ADW132" s="115"/>
      <c r="ADX132" s="115"/>
      <c r="ADY132" s="115"/>
      <c r="ADZ132" s="115"/>
      <c r="AEA132" s="115"/>
      <c r="AEB132" s="115"/>
      <c r="AEC132" s="115"/>
      <c r="AED132" s="115"/>
      <c r="AEE132" s="115"/>
      <c r="AEF132" s="115"/>
      <c r="AEG132" s="115"/>
      <c r="AEH132" s="115"/>
      <c r="AEI132" s="115"/>
      <c r="AEJ132" s="115"/>
      <c r="AEK132" s="115"/>
      <c r="AEL132" s="115"/>
      <c r="AEM132" s="115"/>
      <c r="AEN132" s="115"/>
      <c r="AEO132" s="115"/>
      <c r="AEP132" s="115"/>
      <c r="AEQ132" s="115"/>
      <c r="AER132" s="115"/>
      <c r="AES132" s="115"/>
      <c r="AET132" s="115"/>
      <c r="AEU132" s="115"/>
      <c r="AEV132" s="115"/>
      <c r="AEW132" s="115"/>
      <c r="AEX132" s="115"/>
      <c r="AEY132" s="115"/>
      <c r="AEZ132" s="115"/>
      <c r="AFA132" s="115"/>
      <c r="AFB132" s="115"/>
      <c r="AFC132" s="115"/>
      <c r="AFD132" s="115"/>
      <c r="AFE132" s="115"/>
      <c r="AFF132" s="115"/>
      <c r="AFG132" s="115"/>
      <c r="AFH132" s="115"/>
      <c r="AFI132" s="115"/>
      <c r="AFJ132" s="115"/>
      <c r="AFK132" s="115"/>
      <c r="AFL132" s="115"/>
      <c r="AFM132" s="115"/>
      <c r="AFN132" s="115"/>
      <c r="AFO132" s="115"/>
      <c r="AFP132" s="115"/>
      <c r="AFQ132" s="115"/>
      <c r="AFR132" s="115"/>
      <c r="AFS132" s="115"/>
      <c r="AFT132" s="115"/>
      <c r="AFU132" s="115"/>
      <c r="AFV132" s="115"/>
      <c r="AFW132" s="115"/>
      <c r="AFX132" s="115"/>
      <c r="AFY132" s="115"/>
      <c r="AFZ132" s="115"/>
      <c r="AGA132" s="115"/>
      <c r="AGB132" s="115"/>
      <c r="AGC132" s="115"/>
      <c r="AGD132" s="115"/>
      <c r="AGE132" s="115"/>
      <c r="AGF132" s="115"/>
      <c r="AGG132" s="115"/>
      <c r="AGH132" s="115"/>
      <c r="AGI132" s="115"/>
      <c r="AGJ132" s="115"/>
      <c r="AGK132" s="115"/>
      <c r="AGL132" s="115"/>
      <c r="AGM132" s="115"/>
      <c r="AGN132" s="115"/>
      <c r="AGO132" s="115"/>
      <c r="AGP132" s="115"/>
      <c r="AGQ132" s="115"/>
      <c r="AGR132" s="115"/>
      <c r="AGS132" s="115"/>
      <c r="AGT132" s="115"/>
      <c r="AGU132" s="115"/>
      <c r="AGV132" s="115"/>
      <c r="AGW132" s="115"/>
      <c r="AGX132" s="115"/>
      <c r="AGY132" s="115"/>
      <c r="AGZ132" s="115"/>
      <c r="AHA132" s="115"/>
      <c r="AHB132" s="115"/>
      <c r="AHC132" s="115"/>
      <c r="AHD132" s="115"/>
      <c r="AHE132" s="115"/>
      <c r="AHF132" s="115"/>
      <c r="AHG132" s="115"/>
      <c r="AHH132" s="115"/>
      <c r="AHI132" s="115"/>
      <c r="AHJ132" s="115"/>
      <c r="AHK132" s="115"/>
      <c r="AHL132" s="115"/>
      <c r="AHM132" s="115"/>
      <c r="AHN132" s="115"/>
      <c r="AHO132" s="115"/>
      <c r="AHP132" s="115"/>
      <c r="AHQ132" s="115"/>
      <c r="AHR132" s="115"/>
      <c r="AHS132" s="115"/>
      <c r="AHT132" s="115"/>
      <c r="AHU132" s="115"/>
      <c r="AHV132" s="115"/>
      <c r="AHW132" s="115"/>
      <c r="AHX132" s="115"/>
      <c r="AHY132" s="115"/>
      <c r="AHZ132" s="115"/>
      <c r="AIA132" s="115"/>
      <c r="AIB132" s="115"/>
      <c r="AIC132" s="115"/>
      <c r="AID132" s="115"/>
      <c r="AIE132" s="115"/>
      <c r="AIF132" s="115"/>
      <c r="AIG132" s="115"/>
      <c r="AIH132" s="115"/>
      <c r="AII132" s="115"/>
      <c r="AIJ132" s="115"/>
      <c r="AIK132" s="115"/>
      <c r="AIL132" s="115"/>
      <c r="AIM132" s="115"/>
      <c r="AIN132" s="115"/>
      <c r="AIO132" s="115"/>
      <c r="AIP132" s="115"/>
      <c r="AIQ132" s="115"/>
      <c r="AIR132" s="115"/>
      <c r="AIS132" s="115"/>
      <c r="AIT132" s="115"/>
      <c r="AIU132" s="115"/>
      <c r="AIV132" s="115"/>
      <c r="AIW132" s="115"/>
      <c r="AIX132" s="115"/>
      <c r="AIY132" s="115"/>
      <c r="AIZ132" s="115"/>
      <c r="AJA132" s="115"/>
      <c r="AJB132" s="115"/>
      <c r="AJC132" s="115"/>
      <c r="AJD132" s="115"/>
      <c r="AJE132" s="115"/>
      <c r="AJF132" s="115"/>
      <c r="AJG132" s="115"/>
      <c r="AJH132" s="115"/>
      <c r="AJI132" s="115"/>
      <c r="AJJ132" s="115"/>
      <c r="AJK132" s="115"/>
      <c r="AJL132" s="115"/>
      <c r="AJM132" s="115"/>
      <c r="AJN132" s="115"/>
      <c r="AJO132" s="115"/>
      <c r="AJP132" s="115"/>
      <c r="AJQ132" s="115"/>
      <c r="AJR132" s="115"/>
      <c r="AJS132" s="115"/>
      <c r="AJT132" s="115"/>
      <c r="AJU132" s="115"/>
      <c r="AJV132" s="115"/>
      <c r="AJW132" s="115"/>
      <c r="AJX132" s="115"/>
      <c r="AJY132" s="115"/>
      <c r="AJZ132" s="115"/>
      <c r="AKA132" s="115"/>
      <c r="AKB132" s="115"/>
      <c r="AKC132" s="115"/>
      <c r="AKD132" s="115"/>
      <c r="AKE132" s="115"/>
      <c r="AKF132" s="115"/>
      <c r="AKG132" s="115"/>
      <c r="AKH132" s="115"/>
      <c r="AKI132" s="115"/>
      <c r="AKJ132" s="115"/>
      <c r="AKK132" s="115"/>
      <c r="AKL132" s="115"/>
      <c r="AKM132" s="115"/>
      <c r="AKN132" s="115"/>
      <c r="AKO132" s="115"/>
      <c r="AKP132" s="115"/>
      <c r="AKQ132" s="115"/>
      <c r="AKR132" s="115"/>
      <c r="AKS132" s="115"/>
      <c r="AKT132" s="115"/>
      <c r="AKU132" s="115"/>
      <c r="AKV132" s="115"/>
      <c r="AKW132" s="115"/>
      <c r="AKX132" s="115"/>
      <c r="AKY132" s="115"/>
      <c r="AKZ132" s="115"/>
      <c r="ALA132" s="115"/>
      <c r="ALB132" s="115"/>
      <c r="ALC132" s="115"/>
      <c r="ALD132" s="115"/>
      <c r="ALE132" s="115"/>
      <c r="ALF132" s="115"/>
      <c r="ALG132" s="115"/>
      <c r="ALH132" s="115"/>
      <c r="ALI132" s="115"/>
      <c r="ALJ132" s="115"/>
      <c r="ALK132" s="115"/>
      <c r="ALL132" s="115"/>
      <c r="ALM132" s="115"/>
      <c r="ALN132" s="115"/>
      <c r="ALO132" s="115"/>
      <c r="ALP132" s="115"/>
      <c r="ALQ132" s="115"/>
      <c r="ALR132" s="115"/>
      <c r="ALS132" s="115"/>
      <c r="ALT132" s="115"/>
      <c r="ALU132" s="115"/>
      <c r="ALV132" s="115"/>
      <c r="ALW132" s="115"/>
      <c r="ALX132" s="115"/>
      <c r="ALY132" s="115"/>
      <c r="ALZ132" s="115"/>
      <c r="AMA132" s="115"/>
      <c r="AMB132" s="115"/>
      <c r="AMC132" s="115"/>
      <c r="AMD132" s="115"/>
      <c r="AME132" s="115"/>
      <c r="AMF132" s="115"/>
      <c r="AMG132" s="115"/>
      <c r="AMH132" s="115"/>
      <c r="AMI132" s="115"/>
      <c r="AMJ132" s="115"/>
      <c r="AMK132" s="115"/>
      <c r="AML132" s="115"/>
      <c r="AMM132" s="115"/>
      <c r="AMN132" s="115"/>
      <c r="AMO132" s="115"/>
      <c r="AMP132" s="115"/>
      <c r="AMQ132" s="115"/>
      <c r="AMR132" s="115"/>
      <c r="AMS132" s="115"/>
      <c r="AMT132" s="115"/>
      <c r="AMU132" s="115"/>
      <c r="AMV132" s="115"/>
      <c r="AMW132" s="115"/>
      <c r="AMX132" s="115"/>
      <c r="AMY132" s="115"/>
      <c r="AMZ132" s="115"/>
      <c r="ANA132" s="115"/>
      <c r="ANB132" s="115"/>
      <c r="ANC132" s="115"/>
      <c r="AND132" s="115"/>
      <c r="ANE132" s="115"/>
      <c r="ANF132" s="115"/>
      <c r="ANG132" s="115"/>
      <c r="ANH132" s="115"/>
      <c r="ANI132" s="115"/>
      <c r="ANJ132" s="115"/>
      <c r="ANK132" s="115"/>
      <c r="ANL132" s="115"/>
      <c r="ANM132" s="115"/>
      <c r="ANN132" s="115"/>
      <c r="ANO132" s="115"/>
      <c r="ANP132" s="115"/>
      <c r="ANQ132" s="115"/>
      <c r="ANR132" s="115"/>
      <c r="ANS132" s="115"/>
      <c r="ANT132" s="115"/>
      <c r="ANU132" s="115"/>
      <c r="ANV132" s="115"/>
      <c r="ANW132" s="115"/>
      <c r="ANX132" s="115"/>
      <c r="ANY132" s="115"/>
      <c r="ANZ132" s="115"/>
      <c r="AOA132" s="115"/>
      <c r="AOB132" s="115"/>
      <c r="AOC132" s="115"/>
      <c r="AOD132" s="115"/>
      <c r="AOE132" s="115"/>
      <c r="AOF132" s="115"/>
      <c r="AOG132" s="115"/>
      <c r="AOH132" s="115"/>
      <c r="AOI132" s="115"/>
      <c r="AOJ132" s="115"/>
      <c r="AOK132" s="115"/>
      <c r="AOL132" s="115"/>
      <c r="AOM132" s="115"/>
      <c r="AON132" s="115"/>
      <c r="AOO132" s="115"/>
      <c r="AOP132" s="115"/>
      <c r="AOQ132" s="115"/>
      <c r="AOR132" s="115"/>
      <c r="AOS132" s="115"/>
      <c r="AOT132" s="115"/>
      <c r="AOU132" s="115"/>
      <c r="AOV132" s="115"/>
      <c r="AOW132" s="115"/>
      <c r="AOX132" s="115"/>
      <c r="AOY132" s="115"/>
      <c r="AOZ132" s="115"/>
      <c r="APA132" s="115"/>
      <c r="APB132" s="115"/>
      <c r="APC132" s="115"/>
      <c r="APD132" s="115"/>
      <c r="APE132" s="115"/>
      <c r="APF132" s="115"/>
      <c r="APG132" s="115"/>
      <c r="APH132" s="115"/>
      <c r="API132" s="115"/>
      <c r="APJ132" s="115"/>
      <c r="APK132" s="115"/>
      <c r="APL132" s="115"/>
      <c r="APM132" s="115"/>
      <c r="APN132" s="115"/>
      <c r="APO132" s="115"/>
      <c r="APP132" s="115"/>
      <c r="APQ132" s="115"/>
      <c r="APR132" s="115"/>
      <c r="APS132" s="115"/>
      <c r="APT132" s="115"/>
      <c r="APU132" s="115"/>
      <c r="APV132" s="115"/>
      <c r="APW132" s="115"/>
      <c r="APX132" s="115"/>
      <c r="APY132" s="115"/>
      <c r="APZ132" s="115"/>
      <c r="AQA132" s="115"/>
      <c r="AQB132" s="115"/>
      <c r="AQC132" s="115"/>
      <c r="AQD132" s="115"/>
      <c r="AQE132" s="115"/>
      <c r="AQF132" s="115"/>
      <c r="AQG132" s="115"/>
      <c r="AQH132" s="115"/>
      <c r="AQI132" s="115"/>
      <c r="AQJ132" s="115"/>
      <c r="AQK132" s="115"/>
      <c r="AQL132" s="115"/>
      <c r="AQM132" s="115"/>
      <c r="AQN132" s="115"/>
      <c r="AQO132" s="115"/>
      <c r="AQP132" s="115"/>
      <c r="AQQ132" s="115"/>
      <c r="AQR132" s="115"/>
      <c r="AQS132" s="115"/>
      <c r="AQT132" s="115"/>
      <c r="AQU132" s="115"/>
      <c r="AQV132" s="115"/>
      <c r="AQW132" s="115"/>
      <c r="AQX132" s="115"/>
      <c r="AQY132" s="115"/>
      <c r="AQZ132" s="115"/>
      <c r="ARA132" s="115"/>
      <c r="ARB132" s="115"/>
      <c r="ARC132" s="115"/>
      <c r="ARD132" s="115"/>
      <c r="ARE132" s="115"/>
      <c r="ARF132" s="115"/>
      <c r="ARG132" s="115"/>
      <c r="ARH132" s="115"/>
      <c r="ARI132" s="115"/>
    </row>
    <row r="133" spans="1:1153" ht="95.25" customHeight="1">
      <c r="B133" s="165">
        <v>33</v>
      </c>
      <c r="C133" s="168"/>
      <c r="D133" s="171"/>
      <c r="E133" s="166" t="s">
        <v>459</v>
      </c>
      <c r="F133" s="168" t="s">
        <v>95</v>
      </c>
      <c r="G133" s="169"/>
      <c r="H133" s="170" t="s">
        <v>504</v>
      </c>
      <c r="I133" s="168" t="s">
        <v>505</v>
      </c>
      <c r="J133" s="168" t="s">
        <v>472</v>
      </c>
      <c r="K133" s="168"/>
      <c r="L133" s="169"/>
      <c r="M133" s="168"/>
      <c r="N133" s="171"/>
      <c r="O133" s="168"/>
      <c r="P133" s="168"/>
      <c r="Q133" s="172"/>
    </row>
    <row r="134" spans="1:1153" ht="36" customHeight="1">
      <c r="B134" s="173"/>
      <c r="C134" s="176"/>
      <c r="D134" s="181"/>
      <c r="E134" s="174"/>
      <c r="F134" s="176" t="s">
        <v>330</v>
      </c>
      <c r="G134" s="177"/>
      <c r="H134" s="176" t="s">
        <v>572</v>
      </c>
      <c r="I134" s="176" t="s">
        <v>61</v>
      </c>
      <c r="J134" s="176" t="s">
        <v>372</v>
      </c>
      <c r="K134" s="176"/>
      <c r="L134" s="177"/>
      <c r="M134" s="176"/>
      <c r="N134" s="181"/>
      <c r="O134" s="176"/>
      <c r="P134" s="176"/>
      <c r="Q134" s="182"/>
    </row>
    <row r="135" spans="1:1153" ht="36" customHeight="1">
      <c r="B135" s="173"/>
      <c r="C135" s="176"/>
      <c r="D135" s="181"/>
      <c r="E135" s="174"/>
      <c r="F135" s="176" t="s">
        <v>72</v>
      </c>
      <c r="G135" s="177"/>
      <c r="H135" s="176" t="s">
        <v>61</v>
      </c>
      <c r="I135" s="176" t="s">
        <v>61</v>
      </c>
      <c r="J135" s="176"/>
      <c r="K135" s="176"/>
      <c r="L135" s="177"/>
      <c r="M135" s="176"/>
      <c r="N135" s="181"/>
      <c r="O135" s="176"/>
      <c r="P135" s="176"/>
      <c r="Q135" s="182"/>
    </row>
    <row r="136" spans="1:1153" ht="36" customHeight="1">
      <c r="B136" s="173"/>
      <c r="C136" s="176"/>
      <c r="D136" s="181"/>
      <c r="E136" s="174"/>
      <c r="F136" s="176" t="s">
        <v>331</v>
      </c>
      <c r="G136" s="177"/>
      <c r="H136" s="176" t="s">
        <v>61</v>
      </c>
      <c r="I136" s="176" t="s">
        <v>61</v>
      </c>
      <c r="J136" s="176"/>
      <c r="K136" s="176"/>
      <c r="L136" s="177"/>
      <c r="M136" s="176"/>
      <c r="N136" s="181"/>
      <c r="O136" s="176"/>
      <c r="P136" s="176"/>
      <c r="Q136" s="182"/>
    </row>
    <row r="137" spans="1:1153" ht="36" customHeight="1" thickBot="1">
      <c r="B137" s="186"/>
      <c r="C137" s="189"/>
      <c r="D137" s="260"/>
      <c r="E137" s="187"/>
      <c r="F137" s="189" t="s">
        <v>77</v>
      </c>
      <c r="G137" s="193"/>
      <c r="H137" s="189" t="s">
        <v>61</v>
      </c>
      <c r="I137" s="189" t="s">
        <v>61</v>
      </c>
      <c r="J137" s="189"/>
      <c r="K137" s="189"/>
      <c r="L137" s="241"/>
      <c r="M137" s="189"/>
      <c r="N137" s="260"/>
      <c r="O137" s="189"/>
      <c r="P137" s="189"/>
      <c r="Q137" s="194"/>
    </row>
    <row r="138" spans="1:1153" ht="110.25" customHeight="1" thickBot="1">
      <c r="B138" s="218">
        <v>34</v>
      </c>
      <c r="C138" s="168">
        <v>220883</v>
      </c>
      <c r="D138" s="171">
        <v>43140</v>
      </c>
      <c r="E138" s="219" t="s">
        <v>573</v>
      </c>
      <c r="F138" s="168" t="s">
        <v>95</v>
      </c>
      <c r="G138" s="363">
        <v>2109397.5</v>
      </c>
      <c r="H138" s="170" t="s">
        <v>574</v>
      </c>
      <c r="I138" s="364"/>
      <c r="J138" s="328"/>
      <c r="K138" s="332" t="s">
        <v>372</v>
      </c>
      <c r="L138" s="176" t="s">
        <v>61</v>
      </c>
      <c r="M138" s="365"/>
      <c r="N138" s="330"/>
      <c r="O138" s="292"/>
      <c r="P138" s="168"/>
      <c r="Q138" s="172"/>
      <c r="AO138" s="99"/>
      <c r="AP138" s="99"/>
      <c r="AQ138" s="99"/>
      <c r="AR138" s="99"/>
      <c r="AS138" s="99"/>
      <c r="AT138" s="99"/>
      <c r="AU138" s="99"/>
      <c r="AV138" s="99"/>
      <c r="AW138" s="99"/>
      <c r="AX138" s="99"/>
      <c r="AY138" s="99"/>
      <c r="AZ138" s="99"/>
      <c r="BA138" s="99"/>
      <c r="BB138" s="99"/>
      <c r="BC138" s="99"/>
      <c r="BD138" s="99"/>
      <c r="BE138" s="99"/>
      <c r="BF138" s="99"/>
      <c r="BG138" s="99"/>
      <c r="BH138" s="99"/>
      <c r="BI138" s="99"/>
      <c r="BJ138" s="99"/>
      <c r="BK138" s="99"/>
      <c r="BL138" s="99"/>
      <c r="BM138" s="99"/>
      <c r="BN138" s="99"/>
      <c r="BO138" s="99"/>
      <c r="BP138" s="99"/>
      <c r="BQ138" s="99"/>
      <c r="BR138" s="99"/>
      <c r="BS138" s="99"/>
      <c r="BT138" s="99"/>
      <c r="BU138" s="99"/>
      <c r="BV138" s="99"/>
      <c r="BW138" s="99"/>
      <c r="BX138" s="99"/>
      <c r="BY138" s="99"/>
      <c r="BZ138" s="99"/>
      <c r="CA138" s="99"/>
      <c r="CB138" s="99"/>
      <c r="CC138" s="99"/>
      <c r="CD138" s="99"/>
      <c r="CE138" s="99"/>
      <c r="CF138" s="99"/>
      <c r="CG138" s="99"/>
      <c r="CH138" s="99"/>
      <c r="CI138" s="99"/>
      <c r="CJ138" s="99"/>
      <c r="CK138" s="99"/>
      <c r="CL138" s="99"/>
      <c r="CM138" s="99"/>
      <c r="CN138" s="99"/>
      <c r="CO138" s="99"/>
      <c r="CP138" s="99"/>
      <c r="CQ138" s="99"/>
      <c r="CR138" s="99"/>
      <c r="CS138" s="99"/>
      <c r="CT138" s="99"/>
      <c r="CU138" s="99"/>
      <c r="CV138" s="99"/>
      <c r="CW138" s="99"/>
      <c r="CX138" s="99"/>
      <c r="CY138" s="99"/>
      <c r="CZ138" s="99"/>
      <c r="DA138" s="99"/>
      <c r="DB138" s="99"/>
      <c r="DC138" s="99"/>
      <c r="DD138" s="99"/>
      <c r="DE138" s="99"/>
      <c r="DF138" s="99"/>
      <c r="DG138" s="99"/>
      <c r="DH138" s="99"/>
      <c r="DI138" s="99"/>
      <c r="DJ138" s="99"/>
      <c r="DK138" s="99"/>
      <c r="DL138" s="99"/>
      <c r="DM138" s="99"/>
      <c r="DN138" s="99"/>
      <c r="DO138" s="99"/>
      <c r="DP138" s="99"/>
      <c r="DQ138" s="99"/>
      <c r="DR138" s="99"/>
      <c r="DS138" s="99"/>
      <c r="DT138" s="99"/>
      <c r="DU138" s="99"/>
      <c r="DV138" s="99"/>
      <c r="DW138" s="99"/>
      <c r="DX138" s="99"/>
      <c r="DY138" s="99"/>
      <c r="DZ138" s="99"/>
      <c r="EA138" s="99"/>
      <c r="EB138" s="99"/>
      <c r="EC138" s="99"/>
      <c r="ED138" s="99"/>
      <c r="EE138" s="99"/>
      <c r="EF138" s="99"/>
      <c r="EG138" s="99"/>
      <c r="EH138" s="99"/>
      <c r="EI138" s="99"/>
      <c r="EJ138" s="99"/>
      <c r="EK138" s="99"/>
      <c r="EL138" s="99"/>
      <c r="EM138" s="99"/>
      <c r="EN138" s="99"/>
      <c r="EO138" s="99"/>
      <c r="EP138" s="99"/>
      <c r="EQ138" s="99"/>
      <c r="ER138" s="99"/>
      <c r="ES138" s="99"/>
      <c r="ET138" s="99"/>
      <c r="EU138" s="99"/>
      <c r="EV138" s="99"/>
      <c r="EW138" s="99"/>
      <c r="EX138" s="99"/>
      <c r="EY138" s="99"/>
      <c r="EZ138" s="99"/>
      <c r="FA138" s="99"/>
      <c r="FB138" s="99"/>
      <c r="FC138" s="99"/>
      <c r="FD138" s="99"/>
      <c r="FE138" s="99"/>
      <c r="FF138" s="99"/>
      <c r="FG138" s="99"/>
      <c r="FH138" s="99"/>
      <c r="FI138" s="99"/>
      <c r="FJ138" s="99"/>
      <c r="FK138" s="99"/>
      <c r="FL138" s="99"/>
      <c r="FM138" s="99"/>
      <c r="FN138" s="99"/>
      <c r="FO138" s="99"/>
      <c r="FP138" s="99"/>
      <c r="FQ138" s="99"/>
      <c r="FR138" s="99"/>
      <c r="FS138" s="99"/>
      <c r="FT138" s="99"/>
      <c r="FU138" s="99"/>
      <c r="FV138" s="99"/>
      <c r="FW138" s="99"/>
      <c r="FX138" s="99"/>
      <c r="FY138" s="99"/>
      <c r="FZ138" s="99"/>
      <c r="GA138" s="99"/>
      <c r="GB138" s="99"/>
      <c r="GC138" s="99"/>
      <c r="GD138" s="99"/>
      <c r="GE138" s="99"/>
      <c r="GF138" s="99"/>
      <c r="GG138" s="99"/>
      <c r="GH138" s="99"/>
      <c r="GI138" s="99"/>
      <c r="GJ138" s="99"/>
      <c r="GK138" s="99"/>
      <c r="GL138" s="99"/>
      <c r="GM138" s="99"/>
      <c r="GN138" s="99"/>
      <c r="GO138" s="99"/>
      <c r="GP138" s="99"/>
      <c r="GQ138" s="99"/>
      <c r="GR138" s="99"/>
      <c r="GS138" s="99"/>
      <c r="GT138" s="99"/>
      <c r="GU138" s="99"/>
      <c r="GV138" s="99"/>
      <c r="GW138" s="99"/>
      <c r="GX138" s="99"/>
      <c r="GY138" s="99"/>
      <c r="GZ138" s="99"/>
      <c r="HA138" s="99"/>
      <c r="HB138" s="99"/>
      <c r="HC138" s="99"/>
      <c r="HD138" s="99"/>
      <c r="HE138" s="99"/>
      <c r="HF138" s="99"/>
      <c r="HG138" s="99"/>
      <c r="HH138" s="99"/>
      <c r="HI138" s="99"/>
      <c r="HJ138" s="99"/>
      <c r="HK138" s="99"/>
      <c r="HL138" s="99"/>
      <c r="HM138" s="99"/>
      <c r="HN138" s="99"/>
      <c r="HO138" s="99"/>
      <c r="HP138" s="99"/>
      <c r="HQ138" s="99"/>
      <c r="HR138" s="99"/>
      <c r="HS138" s="99"/>
      <c r="HT138" s="99"/>
      <c r="HU138" s="99"/>
      <c r="HV138" s="99"/>
      <c r="HW138" s="99"/>
      <c r="HX138" s="99"/>
      <c r="HY138" s="99"/>
      <c r="HZ138" s="99"/>
      <c r="IA138" s="99"/>
      <c r="IB138" s="99"/>
      <c r="IC138" s="99"/>
      <c r="ID138" s="99"/>
      <c r="IE138" s="99"/>
      <c r="IF138" s="99"/>
      <c r="IG138" s="99"/>
      <c r="IH138" s="99"/>
      <c r="II138" s="99"/>
      <c r="IJ138" s="99"/>
      <c r="IK138" s="99"/>
      <c r="IL138" s="99"/>
      <c r="IM138" s="99"/>
      <c r="IN138" s="99"/>
      <c r="IO138" s="99"/>
      <c r="IP138" s="99"/>
      <c r="IQ138" s="99"/>
      <c r="IR138" s="99"/>
      <c r="IS138" s="99"/>
      <c r="IT138" s="99"/>
      <c r="IU138" s="99"/>
      <c r="IV138" s="99"/>
      <c r="IW138" s="99"/>
      <c r="IX138" s="99"/>
      <c r="IY138" s="99"/>
      <c r="IZ138" s="99"/>
      <c r="JA138" s="99"/>
      <c r="JB138" s="99"/>
      <c r="JC138" s="99"/>
      <c r="JD138" s="99"/>
      <c r="JE138" s="99"/>
      <c r="JF138" s="99"/>
      <c r="JG138" s="99"/>
      <c r="JH138" s="99"/>
      <c r="JI138" s="99"/>
      <c r="JJ138" s="99"/>
      <c r="JK138" s="99"/>
      <c r="JL138" s="99"/>
      <c r="JM138" s="99"/>
      <c r="JN138" s="99"/>
      <c r="JO138" s="99"/>
      <c r="JP138" s="99"/>
      <c r="JQ138" s="99"/>
      <c r="JR138" s="99"/>
      <c r="JS138" s="99"/>
      <c r="JT138" s="99"/>
      <c r="JU138" s="99"/>
      <c r="JV138" s="99"/>
      <c r="JW138" s="99"/>
      <c r="JX138" s="99"/>
      <c r="JY138" s="99"/>
      <c r="JZ138" s="99"/>
      <c r="KA138" s="99"/>
      <c r="KB138" s="99"/>
      <c r="KC138" s="99"/>
      <c r="KD138" s="99"/>
      <c r="KE138" s="99"/>
      <c r="KF138" s="99"/>
      <c r="KG138" s="99"/>
      <c r="KH138" s="99"/>
      <c r="KI138" s="99"/>
      <c r="KJ138" s="99"/>
      <c r="KK138" s="99"/>
      <c r="KL138" s="99"/>
      <c r="KM138" s="99"/>
      <c r="KN138" s="99"/>
      <c r="KO138" s="99"/>
      <c r="KP138" s="99"/>
      <c r="KQ138" s="99"/>
      <c r="KR138" s="99"/>
      <c r="KS138" s="99"/>
      <c r="KT138" s="99"/>
      <c r="KU138" s="99"/>
      <c r="KV138" s="99"/>
      <c r="KW138" s="99"/>
      <c r="KX138" s="99"/>
      <c r="KY138" s="99"/>
      <c r="KZ138" s="99"/>
      <c r="LA138" s="99"/>
      <c r="LB138" s="99"/>
      <c r="LC138" s="99"/>
      <c r="LD138" s="99"/>
      <c r="LE138" s="99"/>
      <c r="LF138" s="99"/>
      <c r="LG138" s="99"/>
      <c r="LH138" s="99"/>
      <c r="LI138" s="99"/>
      <c r="LJ138" s="99"/>
      <c r="LK138" s="99"/>
      <c r="LL138" s="99"/>
      <c r="LM138" s="99"/>
      <c r="LN138" s="99"/>
      <c r="LO138" s="99"/>
      <c r="LP138" s="99"/>
      <c r="LQ138" s="99"/>
      <c r="LR138" s="99"/>
      <c r="LS138" s="99"/>
      <c r="LT138" s="99"/>
      <c r="LU138" s="99"/>
      <c r="LV138" s="99"/>
      <c r="LW138" s="99"/>
      <c r="LX138" s="99"/>
      <c r="LY138" s="99"/>
      <c r="LZ138" s="99"/>
      <c r="MA138" s="99"/>
      <c r="MB138" s="99"/>
      <c r="MC138" s="99"/>
      <c r="MD138" s="99"/>
      <c r="ME138" s="99"/>
      <c r="MF138" s="99"/>
      <c r="MG138" s="99"/>
      <c r="MH138" s="99"/>
      <c r="MI138" s="99"/>
      <c r="MJ138" s="99"/>
      <c r="MK138" s="99"/>
      <c r="ML138" s="99"/>
      <c r="MM138" s="99"/>
      <c r="MN138" s="99"/>
      <c r="MO138" s="99"/>
      <c r="MP138" s="99"/>
      <c r="MQ138" s="99"/>
      <c r="MR138" s="99"/>
      <c r="MS138" s="99"/>
      <c r="MT138" s="99"/>
      <c r="MU138" s="99"/>
      <c r="MV138" s="99"/>
      <c r="MW138" s="99"/>
      <c r="MX138" s="99"/>
      <c r="MY138" s="99"/>
      <c r="MZ138" s="99"/>
      <c r="NA138" s="99"/>
      <c r="NB138" s="99"/>
      <c r="NC138" s="99"/>
      <c r="ND138" s="99"/>
      <c r="NE138" s="99"/>
      <c r="NF138" s="99"/>
      <c r="NG138" s="99"/>
      <c r="NH138" s="99"/>
      <c r="NI138" s="99"/>
      <c r="NJ138" s="99"/>
      <c r="NK138" s="99"/>
      <c r="NL138" s="99"/>
      <c r="NM138" s="99"/>
      <c r="NN138" s="99"/>
      <c r="NO138" s="99"/>
      <c r="NP138" s="99"/>
      <c r="NQ138" s="99"/>
      <c r="NR138" s="99"/>
      <c r="NS138" s="99"/>
      <c r="NT138" s="99"/>
      <c r="NU138" s="99"/>
      <c r="NV138" s="99"/>
      <c r="NW138" s="99"/>
      <c r="NX138" s="99"/>
      <c r="NY138" s="99"/>
      <c r="NZ138" s="99"/>
      <c r="OA138" s="99"/>
      <c r="OB138" s="99"/>
      <c r="OC138" s="99"/>
      <c r="OD138" s="99"/>
      <c r="OE138" s="99"/>
      <c r="OF138" s="99"/>
      <c r="OG138" s="99"/>
      <c r="OH138" s="99"/>
      <c r="OI138" s="99"/>
      <c r="OJ138" s="99"/>
      <c r="OK138" s="99"/>
      <c r="OL138" s="99"/>
      <c r="OM138" s="99"/>
      <c r="ON138" s="99"/>
      <c r="OO138" s="99"/>
      <c r="OP138" s="99"/>
      <c r="OQ138" s="99"/>
      <c r="OR138" s="99"/>
      <c r="OS138" s="99"/>
      <c r="OT138" s="99"/>
      <c r="OU138" s="99"/>
      <c r="OV138" s="99"/>
      <c r="OW138" s="99"/>
      <c r="OX138" s="99"/>
      <c r="OY138" s="99"/>
      <c r="OZ138" s="99"/>
      <c r="PA138" s="99"/>
      <c r="PB138" s="99"/>
      <c r="PC138" s="99"/>
      <c r="PD138" s="99"/>
      <c r="PE138" s="99"/>
      <c r="PF138" s="99"/>
      <c r="PG138" s="99"/>
      <c r="PH138" s="99"/>
      <c r="PI138" s="99"/>
      <c r="PJ138" s="99"/>
      <c r="PK138" s="99"/>
      <c r="PL138" s="99"/>
      <c r="PM138" s="99"/>
      <c r="PN138" s="99"/>
      <c r="PO138" s="99"/>
      <c r="PP138" s="99"/>
      <c r="PQ138" s="99"/>
      <c r="PR138" s="99"/>
      <c r="PS138" s="99"/>
      <c r="PT138" s="99"/>
      <c r="PU138" s="99"/>
      <c r="PV138" s="99"/>
      <c r="PW138" s="99"/>
      <c r="PX138" s="99"/>
      <c r="PY138" s="99"/>
      <c r="PZ138" s="99"/>
      <c r="QA138" s="99"/>
      <c r="QB138" s="99"/>
      <c r="QC138" s="99"/>
      <c r="QD138" s="99"/>
      <c r="QE138" s="99"/>
      <c r="QF138" s="99"/>
      <c r="QG138" s="99"/>
      <c r="QH138" s="99"/>
      <c r="QI138" s="99"/>
      <c r="QJ138" s="99"/>
      <c r="QK138" s="99"/>
      <c r="QL138" s="99"/>
      <c r="QM138" s="99"/>
      <c r="QN138" s="99"/>
      <c r="QO138" s="99"/>
      <c r="QP138" s="99"/>
      <c r="QQ138" s="99"/>
      <c r="QR138" s="99"/>
      <c r="QS138" s="99"/>
      <c r="QT138" s="99"/>
      <c r="QU138" s="99"/>
      <c r="QV138" s="99"/>
      <c r="QW138" s="99"/>
      <c r="QX138" s="99"/>
      <c r="QY138" s="99"/>
      <c r="QZ138" s="99"/>
      <c r="RA138" s="99"/>
      <c r="RB138" s="99"/>
      <c r="RC138" s="99"/>
      <c r="RD138" s="99"/>
      <c r="RE138" s="99"/>
      <c r="RF138" s="99"/>
      <c r="RG138" s="99"/>
      <c r="RH138" s="99"/>
      <c r="RI138" s="99"/>
      <c r="RJ138" s="99"/>
      <c r="RK138" s="99"/>
      <c r="RL138" s="99"/>
      <c r="RM138" s="99"/>
      <c r="RN138" s="99"/>
      <c r="RO138" s="99"/>
      <c r="RP138" s="99"/>
      <c r="RQ138" s="99"/>
      <c r="RR138" s="99"/>
      <c r="RS138" s="99"/>
      <c r="RT138" s="99"/>
      <c r="RU138" s="99"/>
      <c r="RV138" s="99"/>
      <c r="RW138" s="99"/>
      <c r="RX138" s="99"/>
      <c r="RY138" s="99"/>
      <c r="RZ138" s="99"/>
      <c r="SA138" s="99"/>
      <c r="SB138" s="99"/>
      <c r="SC138" s="99"/>
      <c r="SD138" s="99"/>
      <c r="SE138" s="99"/>
      <c r="SF138" s="99"/>
      <c r="SG138" s="99"/>
      <c r="SH138" s="99"/>
      <c r="SI138" s="99"/>
      <c r="SJ138" s="99"/>
      <c r="SK138" s="99"/>
      <c r="SL138" s="99"/>
      <c r="SM138" s="99"/>
      <c r="SN138" s="99"/>
      <c r="SO138" s="99"/>
      <c r="SP138" s="99"/>
      <c r="SQ138" s="99"/>
      <c r="SR138" s="99"/>
      <c r="SS138" s="99"/>
      <c r="ST138" s="99"/>
      <c r="SU138" s="99"/>
      <c r="SV138" s="99"/>
      <c r="SW138" s="99"/>
      <c r="SX138" s="99"/>
      <c r="SY138" s="99"/>
      <c r="SZ138" s="99"/>
      <c r="TA138" s="99"/>
      <c r="TB138" s="99"/>
      <c r="TC138" s="99"/>
      <c r="TD138" s="99"/>
      <c r="TE138" s="99"/>
      <c r="TF138" s="99"/>
      <c r="TG138" s="99"/>
      <c r="TH138" s="99"/>
      <c r="TI138" s="99"/>
      <c r="TJ138" s="99"/>
      <c r="TK138" s="99"/>
      <c r="TL138" s="99"/>
      <c r="TM138" s="99"/>
      <c r="TN138" s="99"/>
      <c r="TO138" s="99"/>
      <c r="TP138" s="99"/>
      <c r="TQ138" s="99"/>
      <c r="TR138" s="99"/>
      <c r="TS138" s="99"/>
      <c r="TT138" s="99"/>
      <c r="TU138" s="99"/>
      <c r="TV138" s="99"/>
      <c r="TW138" s="99"/>
      <c r="TX138" s="99"/>
      <c r="TY138" s="99"/>
      <c r="TZ138" s="99"/>
      <c r="UA138" s="99"/>
      <c r="UB138" s="99"/>
      <c r="UC138" s="99"/>
      <c r="UD138" s="99"/>
      <c r="UE138" s="99"/>
      <c r="UF138" s="99"/>
      <c r="UG138" s="99"/>
      <c r="UH138" s="99"/>
      <c r="UI138" s="99"/>
      <c r="UJ138" s="99"/>
      <c r="UK138" s="99"/>
      <c r="UL138" s="99"/>
      <c r="UM138" s="99"/>
      <c r="UN138" s="99"/>
      <c r="UO138" s="99"/>
      <c r="UP138" s="99"/>
      <c r="UQ138" s="99"/>
      <c r="UR138" s="99"/>
      <c r="US138" s="99"/>
      <c r="UT138" s="99"/>
      <c r="UU138" s="99"/>
      <c r="UV138" s="99"/>
      <c r="UW138" s="99"/>
      <c r="UX138" s="99"/>
      <c r="UY138" s="99"/>
      <c r="UZ138" s="99"/>
      <c r="VA138" s="99"/>
      <c r="VB138" s="99"/>
      <c r="VC138" s="99"/>
      <c r="VD138" s="99"/>
      <c r="VE138" s="99"/>
      <c r="VF138" s="99"/>
      <c r="VG138" s="99"/>
      <c r="VH138" s="99"/>
      <c r="VI138" s="99"/>
      <c r="VJ138" s="99"/>
      <c r="VK138" s="99"/>
      <c r="VL138" s="99"/>
      <c r="VM138" s="99"/>
      <c r="VN138" s="99"/>
      <c r="VO138" s="99"/>
      <c r="VP138" s="99"/>
      <c r="VQ138" s="99"/>
      <c r="VR138" s="99"/>
      <c r="VS138" s="99"/>
      <c r="VT138" s="99"/>
      <c r="VU138" s="99"/>
      <c r="VV138" s="99"/>
      <c r="VW138" s="99"/>
      <c r="VX138" s="99"/>
      <c r="VY138" s="99"/>
      <c r="VZ138" s="99"/>
      <c r="WA138" s="99"/>
      <c r="WB138" s="99"/>
      <c r="WC138" s="99"/>
      <c r="WD138" s="99"/>
      <c r="WE138" s="99"/>
      <c r="WF138" s="99"/>
      <c r="WG138" s="99"/>
      <c r="WH138" s="99"/>
      <c r="WI138" s="99"/>
      <c r="WJ138" s="99"/>
      <c r="WK138" s="99"/>
      <c r="WL138" s="99"/>
      <c r="WM138" s="99"/>
      <c r="WN138" s="99"/>
      <c r="WO138" s="99"/>
      <c r="WP138" s="99"/>
      <c r="WQ138" s="99"/>
      <c r="WR138" s="99"/>
      <c r="WS138" s="99"/>
      <c r="WT138" s="99"/>
      <c r="WU138" s="99"/>
      <c r="WV138" s="99"/>
      <c r="WW138" s="99"/>
      <c r="WX138" s="99"/>
      <c r="WY138" s="99"/>
      <c r="WZ138" s="99"/>
      <c r="XA138" s="99"/>
      <c r="XB138" s="99"/>
      <c r="XC138" s="99"/>
      <c r="XD138" s="99"/>
      <c r="XE138" s="99"/>
      <c r="XF138" s="99"/>
      <c r="XG138" s="99"/>
      <c r="XH138" s="99"/>
      <c r="XI138" s="99"/>
      <c r="XJ138" s="99"/>
      <c r="XK138" s="99"/>
      <c r="XL138" s="99"/>
      <c r="XM138" s="99"/>
      <c r="XN138" s="99"/>
      <c r="XO138" s="99"/>
      <c r="XP138" s="99"/>
      <c r="XQ138" s="99"/>
      <c r="XR138" s="99"/>
      <c r="XS138" s="99"/>
      <c r="XT138" s="99"/>
      <c r="XU138" s="99"/>
      <c r="XV138" s="99"/>
      <c r="XW138" s="99"/>
      <c r="XX138" s="99"/>
      <c r="XY138" s="99"/>
      <c r="XZ138" s="99"/>
      <c r="YA138" s="99"/>
      <c r="YB138" s="99"/>
      <c r="YC138" s="99"/>
      <c r="YD138" s="99"/>
      <c r="YE138" s="99"/>
      <c r="YF138" s="99"/>
      <c r="YG138" s="99"/>
      <c r="YH138" s="99"/>
      <c r="YI138" s="99"/>
      <c r="YJ138" s="99"/>
      <c r="YK138" s="99"/>
      <c r="YL138" s="99"/>
      <c r="YM138" s="99"/>
      <c r="YN138" s="99"/>
      <c r="YO138" s="99"/>
      <c r="YP138" s="99"/>
      <c r="YQ138" s="99"/>
      <c r="YR138" s="99"/>
      <c r="YS138" s="99"/>
      <c r="YT138" s="99"/>
      <c r="YU138" s="99"/>
      <c r="YV138" s="99"/>
      <c r="YW138" s="99"/>
      <c r="YX138" s="99"/>
      <c r="YY138" s="99"/>
      <c r="YZ138" s="99"/>
      <c r="ZA138" s="99"/>
      <c r="ZB138" s="99"/>
      <c r="ZC138" s="99"/>
      <c r="ZD138" s="99"/>
      <c r="ZE138" s="99"/>
      <c r="ZF138" s="99"/>
      <c r="ZG138" s="99"/>
      <c r="ZH138" s="99"/>
      <c r="ZI138" s="99"/>
      <c r="ZJ138" s="99"/>
      <c r="ZK138" s="99"/>
      <c r="ZL138" s="99"/>
      <c r="ZM138" s="99"/>
      <c r="ZN138" s="99"/>
      <c r="ZO138" s="99"/>
      <c r="ZP138" s="99"/>
      <c r="ZQ138" s="99"/>
      <c r="ZR138" s="99"/>
      <c r="ZS138" s="99"/>
      <c r="ZT138" s="99"/>
      <c r="ZU138" s="99"/>
      <c r="ZV138" s="99"/>
      <c r="ZW138" s="99"/>
      <c r="ZX138" s="99"/>
      <c r="ZY138" s="99"/>
      <c r="ZZ138" s="99"/>
      <c r="AAA138" s="99"/>
      <c r="AAB138" s="99"/>
      <c r="AAC138" s="99"/>
      <c r="AAD138" s="99"/>
      <c r="AAE138" s="99"/>
      <c r="AAF138" s="99"/>
      <c r="AAG138" s="99"/>
      <c r="AAH138" s="99"/>
      <c r="AAI138" s="99"/>
      <c r="AAJ138" s="99"/>
      <c r="AAK138" s="99"/>
      <c r="AAL138" s="99"/>
      <c r="AAM138" s="99"/>
      <c r="AAN138" s="99"/>
      <c r="AAO138" s="99"/>
      <c r="AAP138" s="99"/>
      <c r="AAQ138" s="99"/>
      <c r="AAR138" s="99"/>
      <c r="AAS138" s="99"/>
      <c r="AAT138" s="99"/>
      <c r="AAU138" s="99"/>
      <c r="AAV138" s="99"/>
      <c r="AAW138" s="99"/>
      <c r="AAX138" s="99"/>
      <c r="AAY138" s="99"/>
      <c r="AAZ138" s="99"/>
      <c r="ABA138" s="99"/>
      <c r="ABB138" s="99"/>
      <c r="ABC138" s="99"/>
      <c r="ABD138" s="99"/>
      <c r="ABE138" s="99"/>
      <c r="ABF138" s="99"/>
      <c r="ABG138" s="99"/>
      <c r="ABH138" s="99"/>
      <c r="ABI138" s="99"/>
      <c r="ABJ138" s="99"/>
      <c r="ABK138" s="99"/>
      <c r="ABL138" s="99"/>
      <c r="ABM138" s="99"/>
      <c r="ABN138" s="99"/>
      <c r="ABO138" s="99"/>
      <c r="ABP138" s="99"/>
      <c r="ABQ138" s="99"/>
      <c r="ABR138" s="99"/>
      <c r="ABS138" s="99"/>
      <c r="ABT138" s="99"/>
      <c r="ABU138" s="99"/>
      <c r="ABV138" s="99"/>
      <c r="ABW138" s="99"/>
      <c r="ABX138" s="99"/>
      <c r="ABY138" s="99"/>
      <c r="ABZ138" s="99"/>
      <c r="ACA138" s="99"/>
      <c r="ACB138" s="99"/>
      <c r="ACC138" s="99"/>
      <c r="ACD138" s="99"/>
      <c r="ACE138" s="99"/>
      <c r="ACF138" s="99"/>
      <c r="ACG138" s="99"/>
      <c r="ACH138" s="99"/>
      <c r="ACI138" s="99"/>
      <c r="ACJ138" s="99"/>
      <c r="ACK138" s="99"/>
      <c r="ACL138" s="99"/>
      <c r="ACM138" s="99"/>
      <c r="ACN138" s="99"/>
      <c r="ACO138" s="99"/>
      <c r="ACP138" s="99"/>
      <c r="ACQ138" s="99"/>
      <c r="ACR138" s="99"/>
      <c r="ACS138" s="99"/>
      <c r="ACT138" s="99"/>
      <c r="ACU138" s="99"/>
      <c r="ACV138" s="99"/>
      <c r="ACW138" s="99"/>
      <c r="ACX138" s="99"/>
      <c r="ACY138" s="99"/>
      <c r="ACZ138" s="99"/>
      <c r="ADA138" s="99"/>
      <c r="ADB138" s="99"/>
      <c r="ADC138" s="99"/>
      <c r="ADD138" s="99"/>
      <c r="ADE138" s="99"/>
      <c r="ADF138" s="99"/>
      <c r="ADG138" s="99"/>
      <c r="ADH138" s="99"/>
      <c r="ADI138" s="99"/>
      <c r="ADJ138" s="99"/>
      <c r="ADK138" s="99"/>
      <c r="ADL138" s="99"/>
      <c r="ADM138" s="99"/>
      <c r="ADN138" s="99"/>
      <c r="ADO138" s="99"/>
      <c r="ADP138" s="99"/>
      <c r="ADQ138" s="99"/>
      <c r="ADR138" s="99"/>
      <c r="ADS138" s="99"/>
      <c r="ADT138" s="99"/>
      <c r="ADU138" s="99"/>
      <c r="ADV138" s="99"/>
      <c r="ADW138" s="99"/>
      <c r="ADX138" s="99"/>
      <c r="ADY138" s="99"/>
      <c r="ADZ138" s="99"/>
      <c r="AEA138" s="99"/>
      <c r="AEB138" s="99"/>
      <c r="AEC138" s="99"/>
      <c r="AED138" s="99"/>
      <c r="AEE138" s="99"/>
      <c r="AEF138" s="99"/>
      <c r="AEG138" s="99"/>
      <c r="AEH138" s="99"/>
      <c r="AEI138" s="99"/>
      <c r="AEJ138" s="99"/>
      <c r="AEK138" s="99"/>
      <c r="AEL138" s="99"/>
      <c r="AEM138" s="99"/>
      <c r="AEN138" s="99"/>
      <c r="AEO138" s="99"/>
      <c r="AEP138" s="99"/>
      <c r="AEQ138" s="99"/>
      <c r="AER138" s="99"/>
      <c r="AES138" s="99"/>
      <c r="AET138" s="99"/>
      <c r="AEU138" s="99"/>
      <c r="AEV138" s="99"/>
      <c r="AEW138" s="99"/>
      <c r="AEX138" s="99"/>
      <c r="AEY138" s="99"/>
      <c r="AEZ138" s="99"/>
      <c r="AFA138" s="99"/>
      <c r="AFB138" s="99"/>
      <c r="AFC138" s="99"/>
      <c r="AFD138" s="99"/>
      <c r="AFE138" s="99"/>
      <c r="AFF138" s="99"/>
      <c r="AFG138" s="99"/>
      <c r="AFH138" s="99"/>
      <c r="AFI138" s="99"/>
      <c r="AFJ138" s="99"/>
      <c r="AFK138" s="99"/>
      <c r="AFL138" s="99"/>
      <c r="AFM138" s="99"/>
      <c r="AFN138" s="99"/>
      <c r="AFO138" s="99"/>
      <c r="AFP138" s="99"/>
      <c r="AFQ138" s="99"/>
      <c r="AFR138" s="99"/>
      <c r="AFS138" s="99"/>
      <c r="AFT138" s="99"/>
      <c r="AFU138" s="99"/>
      <c r="AFV138" s="99"/>
      <c r="AFW138" s="99"/>
      <c r="AFX138" s="99"/>
      <c r="AFY138" s="99"/>
      <c r="AFZ138" s="99"/>
      <c r="AGA138" s="99"/>
      <c r="AGB138" s="99"/>
      <c r="AGC138" s="99"/>
      <c r="AGD138" s="99"/>
      <c r="AGE138" s="99"/>
      <c r="AGF138" s="99"/>
      <c r="AGG138" s="99"/>
      <c r="AGH138" s="99"/>
      <c r="AGI138" s="99"/>
      <c r="AGJ138" s="99"/>
      <c r="AGK138" s="99"/>
      <c r="AGL138" s="99"/>
      <c r="AGM138" s="99"/>
      <c r="AGN138" s="99"/>
      <c r="AGO138" s="99"/>
      <c r="AGP138" s="99"/>
      <c r="AGQ138" s="99"/>
      <c r="AGR138" s="99"/>
      <c r="AGS138" s="99"/>
      <c r="AGT138" s="99"/>
      <c r="AGU138" s="99"/>
      <c r="AGV138" s="99"/>
      <c r="AGW138" s="99"/>
      <c r="AGX138" s="99"/>
      <c r="AGY138" s="99"/>
      <c r="AGZ138" s="99"/>
      <c r="AHA138" s="99"/>
      <c r="AHB138" s="99"/>
      <c r="AHC138" s="99"/>
      <c r="AHD138" s="99"/>
      <c r="AHE138" s="99"/>
      <c r="AHF138" s="99"/>
      <c r="AHG138" s="99"/>
      <c r="AHH138" s="99"/>
      <c r="AHI138" s="99"/>
      <c r="AHJ138" s="99"/>
      <c r="AHK138" s="99"/>
      <c r="AHL138" s="99"/>
      <c r="AHM138" s="99"/>
      <c r="AHN138" s="99"/>
      <c r="AHO138" s="99"/>
      <c r="AHP138" s="99"/>
      <c r="AHQ138" s="99"/>
      <c r="AHR138" s="99"/>
      <c r="AHS138" s="99"/>
      <c r="AHT138" s="99"/>
      <c r="AHU138" s="99"/>
      <c r="AHV138" s="99"/>
      <c r="AHW138" s="99"/>
      <c r="AHX138" s="99"/>
      <c r="AHY138" s="99"/>
      <c r="AHZ138" s="99"/>
      <c r="AIA138" s="99"/>
      <c r="AIB138" s="99"/>
      <c r="AIC138" s="99"/>
      <c r="AID138" s="99"/>
      <c r="AIE138" s="99"/>
      <c r="AIF138" s="99"/>
      <c r="AIG138" s="99"/>
      <c r="AIH138" s="99"/>
      <c r="AII138" s="99"/>
      <c r="AIJ138" s="99"/>
      <c r="AIK138" s="99"/>
      <c r="AIL138" s="99"/>
      <c r="AIM138" s="99"/>
      <c r="AIN138" s="99"/>
      <c r="AIO138" s="99"/>
      <c r="AIP138" s="99"/>
      <c r="AIQ138" s="99"/>
      <c r="AIR138" s="99"/>
      <c r="AIS138" s="99"/>
      <c r="AIT138" s="99"/>
      <c r="AIU138" s="99"/>
      <c r="AIV138" s="99"/>
      <c r="AIW138" s="99"/>
      <c r="AIX138" s="99"/>
      <c r="AIY138" s="99"/>
      <c r="AIZ138" s="99"/>
      <c r="AJA138" s="99"/>
      <c r="AJB138" s="99"/>
      <c r="AJC138" s="99"/>
      <c r="AJD138" s="99"/>
      <c r="AJE138" s="99"/>
      <c r="AJF138" s="99"/>
      <c r="AJG138" s="99"/>
      <c r="AJH138" s="99"/>
      <c r="AJI138" s="99"/>
      <c r="AJJ138" s="99"/>
      <c r="AJK138" s="99"/>
      <c r="AJL138" s="99"/>
      <c r="AJM138" s="99"/>
      <c r="AJN138" s="99"/>
      <c r="AJO138" s="99"/>
      <c r="AJP138" s="99"/>
      <c r="AJQ138" s="99"/>
      <c r="AJR138" s="99"/>
      <c r="AJS138" s="99"/>
      <c r="AJT138" s="99"/>
      <c r="AJU138" s="99"/>
      <c r="AJV138" s="99"/>
      <c r="AJW138" s="99"/>
      <c r="AJX138" s="99"/>
      <c r="AJY138" s="99"/>
      <c r="AJZ138" s="99"/>
      <c r="AKA138" s="99"/>
      <c r="AKB138" s="99"/>
      <c r="AKC138" s="99"/>
      <c r="AKD138" s="99"/>
      <c r="AKE138" s="99"/>
      <c r="AKF138" s="99"/>
      <c r="AKG138" s="99"/>
      <c r="AKH138" s="99"/>
      <c r="AKI138" s="99"/>
      <c r="AKJ138" s="99"/>
      <c r="AKK138" s="99"/>
      <c r="AKL138" s="99"/>
      <c r="AKM138" s="99"/>
      <c r="AKN138" s="99"/>
      <c r="AKO138" s="99"/>
      <c r="AKP138" s="99"/>
      <c r="AKQ138" s="99"/>
      <c r="AKR138" s="99"/>
      <c r="AKS138" s="99"/>
      <c r="AKT138" s="99"/>
      <c r="AKU138" s="99"/>
      <c r="AKV138" s="99"/>
      <c r="AKW138" s="99"/>
      <c r="AKX138" s="99"/>
      <c r="AKY138" s="99"/>
      <c r="AKZ138" s="99"/>
      <c r="ALA138" s="99"/>
      <c r="ALB138" s="99"/>
      <c r="ALC138" s="99"/>
      <c r="ALD138" s="99"/>
      <c r="ALE138" s="99"/>
      <c r="ALF138" s="99"/>
      <c r="ALG138" s="99"/>
      <c r="ALH138" s="99"/>
      <c r="ALI138" s="99"/>
      <c r="ALJ138" s="99"/>
      <c r="ALK138" s="99"/>
      <c r="ALL138" s="99"/>
      <c r="ALM138" s="99"/>
      <c r="ALN138" s="99"/>
      <c r="ALO138" s="99"/>
      <c r="ALP138" s="99"/>
      <c r="ALQ138" s="99"/>
      <c r="ALR138" s="99"/>
      <c r="ALS138" s="99"/>
      <c r="ALT138" s="99"/>
      <c r="ALU138" s="99"/>
      <c r="ALV138" s="99"/>
      <c r="ALW138" s="99"/>
      <c r="ALX138" s="99"/>
      <c r="ALY138" s="99"/>
      <c r="ALZ138" s="99"/>
      <c r="AMA138" s="99"/>
      <c r="AMB138" s="99"/>
      <c r="AMC138" s="99"/>
      <c r="AMD138" s="99"/>
      <c r="AME138" s="99"/>
      <c r="AMF138" s="99"/>
      <c r="AMG138" s="99"/>
      <c r="AMH138" s="99"/>
      <c r="AMI138" s="99"/>
      <c r="AMJ138" s="99"/>
      <c r="AMK138" s="99"/>
      <c r="AML138" s="99"/>
      <c r="AMM138" s="99"/>
      <c r="AMN138" s="99"/>
      <c r="AMO138" s="99"/>
      <c r="AMP138" s="99"/>
      <c r="AMQ138" s="99"/>
      <c r="AMR138" s="99"/>
      <c r="AMS138" s="99"/>
      <c r="AMT138" s="99"/>
      <c r="AMU138" s="99"/>
      <c r="AMV138" s="99"/>
      <c r="AMW138" s="99"/>
      <c r="AMX138" s="99"/>
      <c r="AMY138" s="99"/>
      <c r="AMZ138" s="99"/>
      <c r="ANA138" s="99"/>
      <c r="ANB138" s="99"/>
      <c r="ANC138" s="99"/>
      <c r="AND138" s="99"/>
      <c r="ANE138" s="99"/>
      <c r="ANF138" s="99"/>
      <c r="ANG138" s="99"/>
      <c r="ANH138" s="99"/>
      <c r="ANI138" s="99"/>
      <c r="ANJ138" s="99"/>
      <c r="ANK138" s="99"/>
      <c r="ANL138" s="99"/>
      <c r="ANM138" s="99"/>
      <c r="ANN138" s="99"/>
      <c r="ANO138" s="99"/>
      <c r="ANP138" s="99"/>
      <c r="ANQ138" s="99"/>
      <c r="ANR138" s="99"/>
      <c r="ANS138" s="99"/>
      <c r="ANT138" s="99"/>
      <c r="ANU138" s="99"/>
      <c r="ANV138" s="99"/>
      <c r="ANW138" s="99"/>
      <c r="ANX138" s="99"/>
      <c r="ANY138" s="99"/>
      <c r="ANZ138" s="99"/>
      <c r="AOA138" s="99"/>
      <c r="AOB138" s="99"/>
      <c r="AOC138" s="99"/>
      <c r="AOD138" s="99"/>
      <c r="AOE138" s="99"/>
      <c r="AOF138" s="99"/>
      <c r="AOG138" s="99"/>
      <c r="AOH138" s="99"/>
      <c r="AOI138" s="99"/>
      <c r="AOJ138" s="99"/>
      <c r="AOK138" s="99"/>
      <c r="AOL138" s="99"/>
      <c r="AOM138" s="99"/>
      <c r="AON138" s="99"/>
      <c r="AOO138" s="99"/>
      <c r="AOP138" s="99"/>
      <c r="AOQ138" s="99"/>
      <c r="AOR138" s="99"/>
      <c r="AOS138" s="99"/>
      <c r="AOT138" s="99"/>
      <c r="AOU138" s="99"/>
      <c r="AOV138" s="99"/>
      <c r="AOW138" s="99"/>
      <c r="AOX138" s="99"/>
      <c r="AOY138" s="99"/>
      <c r="AOZ138" s="99"/>
      <c r="APA138" s="99"/>
      <c r="APB138" s="99"/>
      <c r="APC138" s="99"/>
      <c r="APD138" s="99"/>
      <c r="APE138" s="99"/>
      <c r="APF138" s="99"/>
      <c r="APG138" s="99"/>
      <c r="APH138" s="99"/>
      <c r="API138" s="99"/>
      <c r="APJ138" s="99"/>
      <c r="APK138" s="99"/>
      <c r="APL138" s="99"/>
      <c r="APM138" s="99"/>
      <c r="APN138" s="99"/>
      <c r="APO138" s="99"/>
      <c r="APP138" s="99"/>
      <c r="APQ138" s="99"/>
      <c r="APR138" s="99"/>
      <c r="APS138" s="99"/>
      <c r="APT138" s="99"/>
      <c r="APU138" s="99"/>
      <c r="APV138" s="99"/>
      <c r="APW138" s="99"/>
      <c r="APX138" s="99"/>
      <c r="APY138" s="99"/>
      <c r="APZ138" s="99"/>
      <c r="AQA138" s="99"/>
      <c r="AQB138" s="99"/>
      <c r="AQC138" s="99"/>
      <c r="AQD138" s="99"/>
      <c r="AQE138" s="99"/>
      <c r="AQF138" s="99"/>
      <c r="AQG138" s="99"/>
      <c r="AQH138" s="99"/>
      <c r="AQI138" s="99"/>
      <c r="AQJ138" s="99"/>
      <c r="AQK138" s="99"/>
      <c r="AQL138" s="99"/>
      <c r="AQM138" s="99"/>
      <c r="AQN138" s="99"/>
      <c r="AQO138" s="99"/>
      <c r="AQP138" s="99"/>
      <c r="AQQ138" s="99"/>
      <c r="AQR138" s="99"/>
      <c r="AQS138" s="99"/>
      <c r="AQT138" s="99"/>
      <c r="AQU138" s="99"/>
      <c r="AQV138" s="99"/>
      <c r="AQW138" s="99"/>
      <c r="AQX138" s="99"/>
      <c r="AQY138" s="99"/>
      <c r="AQZ138" s="99"/>
      <c r="ARA138" s="99"/>
      <c r="ARB138" s="99"/>
      <c r="ARC138" s="99"/>
      <c r="ARD138" s="99"/>
      <c r="ARE138" s="99"/>
      <c r="ARF138" s="99"/>
      <c r="ARG138" s="99"/>
      <c r="ARH138" s="99"/>
      <c r="ARI138" s="99"/>
    </row>
    <row r="139" spans="1:1153" ht="70.5" customHeight="1" thickBot="1">
      <c r="B139" s="227"/>
      <c r="C139" s="189"/>
      <c r="D139" s="260"/>
      <c r="E139" s="230"/>
      <c r="F139" s="189" t="s">
        <v>330</v>
      </c>
      <c r="G139" s="366">
        <v>868440.6</v>
      </c>
      <c r="H139" s="234" t="s">
        <v>471</v>
      </c>
      <c r="I139" s="197"/>
      <c r="J139" s="331"/>
      <c r="K139" s="332" t="s">
        <v>372</v>
      </c>
      <c r="L139" s="176" t="s">
        <v>61</v>
      </c>
      <c r="M139" s="367"/>
      <c r="N139" s="368"/>
      <c r="O139" s="335"/>
      <c r="P139" s="189"/>
      <c r="Q139" s="194"/>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99"/>
      <c r="BU139" s="99"/>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c r="DH139" s="99"/>
      <c r="DI139" s="99"/>
      <c r="DJ139" s="99"/>
      <c r="DK139" s="99"/>
      <c r="DL139" s="99"/>
      <c r="DM139" s="99"/>
      <c r="DN139" s="99"/>
      <c r="DO139" s="99"/>
      <c r="DP139" s="99"/>
      <c r="DQ139" s="99"/>
      <c r="DR139" s="99"/>
      <c r="DS139" s="99"/>
      <c r="DT139" s="99"/>
      <c r="DU139" s="99"/>
      <c r="DV139" s="99"/>
      <c r="DW139" s="99"/>
      <c r="DX139" s="99"/>
      <c r="DY139" s="99"/>
      <c r="DZ139" s="99"/>
      <c r="EA139" s="99"/>
      <c r="EB139" s="99"/>
      <c r="EC139" s="99"/>
      <c r="ED139" s="99"/>
      <c r="EE139" s="99"/>
      <c r="EF139" s="99"/>
      <c r="EG139" s="99"/>
      <c r="EH139" s="99"/>
      <c r="EI139" s="99"/>
      <c r="EJ139" s="99"/>
      <c r="EK139" s="99"/>
      <c r="EL139" s="99"/>
      <c r="EM139" s="99"/>
      <c r="EN139" s="99"/>
      <c r="EO139" s="99"/>
      <c r="EP139" s="99"/>
      <c r="EQ139" s="99"/>
      <c r="ER139" s="99"/>
      <c r="ES139" s="99"/>
      <c r="ET139" s="99"/>
      <c r="EU139" s="99"/>
      <c r="EV139" s="99"/>
      <c r="EW139" s="99"/>
      <c r="EX139" s="99"/>
      <c r="EY139" s="99"/>
      <c r="EZ139" s="99"/>
      <c r="FA139" s="99"/>
      <c r="FB139" s="99"/>
      <c r="FC139" s="99"/>
      <c r="FD139" s="99"/>
      <c r="FE139" s="99"/>
      <c r="FF139" s="99"/>
      <c r="FG139" s="99"/>
      <c r="FH139" s="99"/>
      <c r="FI139" s="99"/>
      <c r="FJ139" s="99"/>
      <c r="FK139" s="99"/>
      <c r="FL139" s="99"/>
      <c r="FM139" s="99"/>
      <c r="FN139" s="99"/>
      <c r="FO139" s="99"/>
      <c r="FP139" s="99"/>
      <c r="FQ139" s="99"/>
      <c r="FR139" s="99"/>
      <c r="FS139" s="99"/>
      <c r="FT139" s="99"/>
      <c r="FU139" s="99"/>
      <c r="FV139" s="99"/>
      <c r="FW139" s="99"/>
      <c r="FX139" s="99"/>
      <c r="FY139" s="99"/>
      <c r="FZ139" s="99"/>
      <c r="GA139" s="99"/>
      <c r="GB139" s="99"/>
      <c r="GC139" s="99"/>
      <c r="GD139" s="99"/>
      <c r="GE139" s="99"/>
      <c r="GF139" s="99"/>
      <c r="GG139" s="99"/>
      <c r="GH139" s="99"/>
      <c r="GI139" s="99"/>
      <c r="GJ139" s="99"/>
      <c r="GK139" s="99"/>
      <c r="GL139" s="99"/>
      <c r="GM139" s="99"/>
      <c r="GN139" s="99"/>
      <c r="GO139" s="99"/>
      <c r="GP139" s="99"/>
      <c r="GQ139" s="99"/>
      <c r="GR139" s="99"/>
      <c r="GS139" s="99"/>
      <c r="GT139" s="99"/>
      <c r="GU139" s="99"/>
      <c r="GV139" s="99"/>
      <c r="GW139" s="99"/>
      <c r="GX139" s="99"/>
      <c r="GY139" s="99"/>
      <c r="GZ139" s="99"/>
      <c r="HA139" s="99"/>
      <c r="HB139" s="99"/>
      <c r="HC139" s="99"/>
      <c r="HD139" s="99"/>
      <c r="HE139" s="99"/>
      <c r="HF139" s="99"/>
      <c r="HG139" s="99"/>
      <c r="HH139" s="99"/>
      <c r="HI139" s="99"/>
      <c r="HJ139" s="99"/>
      <c r="HK139" s="99"/>
      <c r="HL139" s="99"/>
      <c r="HM139" s="99"/>
      <c r="HN139" s="99"/>
      <c r="HO139" s="99"/>
      <c r="HP139" s="99"/>
      <c r="HQ139" s="99"/>
      <c r="HR139" s="99"/>
      <c r="HS139" s="99"/>
      <c r="HT139" s="99"/>
      <c r="HU139" s="99"/>
      <c r="HV139" s="99"/>
      <c r="HW139" s="99"/>
      <c r="HX139" s="99"/>
      <c r="HY139" s="99"/>
      <c r="HZ139" s="99"/>
      <c r="IA139" s="99"/>
      <c r="IB139" s="99"/>
      <c r="IC139" s="99"/>
      <c r="ID139" s="99"/>
      <c r="IE139" s="99"/>
      <c r="IF139" s="99"/>
      <c r="IG139" s="99"/>
      <c r="IH139" s="99"/>
      <c r="II139" s="99"/>
      <c r="IJ139" s="99"/>
      <c r="IK139" s="99"/>
      <c r="IL139" s="99"/>
      <c r="IM139" s="99"/>
      <c r="IN139" s="99"/>
      <c r="IO139" s="99"/>
      <c r="IP139" s="99"/>
      <c r="IQ139" s="99"/>
      <c r="IR139" s="99"/>
      <c r="IS139" s="99"/>
      <c r="IT139" s="99"/>
      <c r="IU139" s="99"/>
      <c r="IV139" s="99"/>
      <c r="IW139" s="99"/>
      <c r="IX139" s="99"/>
      <c r="IY139" s="99"/>
      <c r="IZ139" s="99"/>
      <c r="JA139" s="99"/>
      <c r="JB139" s="99"/>
      <c r="JC139" s="99"/>
      <c r="JD139" s="99"/>
      <c r="JE139" s="99"/>
      <c r="JF139" s="99"/>
      <c r="JG139" s="99"/>
      <c r="JH139" s="99"/>
      <c r="JI139" s="99"/>
      <c r="JJ139" s="99"/>
      <c r="JK139" s="99"/>
      <c r="JL139" s="99"/>
      <c r="JM139" s="99"/>
      <c r="JN139" s="99"/>
      <c r="JO139" s="99"/>
      <c r="JP139" s="99"/>
      <c r="JQ139" s="99"/>
      <c r="JR139" s="99"/>
      <c r="JS139" s="99"/>
      <c r="JT139" s="99"/>
      <c r="JU139" s="99"/>
      <c r="JV139" s="99"/>
      <c r="JW139" s="99"/>
      <c r="JX139" s="99"/>
      <c r="JY139" s="99"/>
      <c r="JZ139" s="99"/>
      <c r="KA139" s="99"/>
      <c r="KB139" s="99"/>
      <c r="KC139" s="99"/>
      <c r="KD139" s="99"/>
      <c r="KE139" s="99"/>
      <c r="KF139" s="99"/>
      <c r="KG139" s="99"/>
      <c r="KH139" s="99"/>
      <c r="KI139" s="99"/>
      <c r="KJ139" s="99"/>
      <c r="KK139" s="99"/>
      <c r="KL139" s="99"/>
      <c r="KM139" s="99"/>
      <c r="KN139" s="99"/>
      <c r="KO139" s="99"/>
      <c r="KP139" s="99"/>
      <c r="KQ139" s="99"/>
      <c r="KR139" s="99"/>
      <c r="KS139" s="99"/>
      <c r="KT139" s="99"/>
      <c r="KU139" s="99"/>
      <c r="KV139" s="99"/>
      <c r="KW139" s="99"/>
      <c r="KX139" s="99"/>
      <c r="KY139" s="99"/>
      <c r="KZ139" s="99"/>
      <c r="LA139" s="99"/>
      <c r="LB139" s="99"/>
      <c r="LC139" s="99"/>
      <c r="LD139" s="99"/>
      <c r="LE139" s="99"/>
      <c r="LF139" s="99"/>
      <c r="LG139" s="99"/>
      <c r="LH139" s="99"/>
      <c r="LI139" s="99"/>
      <c r="LJ139" s="99"/>
      <c r="LK139" s="99"/>
      <c r="LL139" s="99"/>
      <c r="LM139" s="99"/>
      <c r="LN139" s="99"/>
      <c r="LO139" s="99"/>
      <c r="LP139" s="99"/>
      <c r="LQ139" s="99"/>
      <c r="LR139" s="99"/>
      <c r="LS139" s="99"/>
      <c r="LT139" s="99"/>
      <c r="LU139" s="99"/>
      <c r="LV139" s="99"/>
      <c r="LW139" s="99"/>
      <c r="LX139" s="99"/>
      <c r="LY139" s="99"/>
      <c r="LZ139" s="99"/>
      <c r="MA139" s="99"/>
      <c r="MB139" s="99"/>
      <c r="MC139" s="99"/>
      <c r="MD139" s="99"/>
      <c r="ME139" s="99"/>
      <c r="MF139" s="99"/>
      <c r="MG139" s="99"/>
      <c r="MH139" s="99"/>
      <c r="MI139" s="99"/>
      <c r="MJ139" s="99"/>
      <c r="MK139" s="99"/>
      <c r="ML139" s="99"/>
      <c r="MM139" s="99"/>
      <c r="MN139" s="99"/>
      <c r="MO139" s="99"/>
      <c r="MP139" s="99"/>
      <c r="MQ139" s="99"/>
      <c r="MR139" s="99"/>
      <c r="MS139" s="99"/>
      <c r="MT139" s="99"/>
      <c r="MU139" s="99"/>
      <c r="MV139" s="99"/>
      <c r="MW139" s="99"/>
      <c r="MX139" s="99"/>
      <c r="MY139" s="99"/>
      <c r="MZ139" s="99"/>
      <c r="NA139" s="99"/>
      <c r="NB139" s="99"/>
      <c r="NC139" s="99"/>
      <c r="ND139" s="99"/>
      <c r="NE139" s="99"/>
      <c r="NF139" s="99"/>
      <c r="NG139" s="99"/>
      <c r="NH139" s="99"/>
      <c r="NI139" s="99"/>
      <c r="NJ139" s="99"/>
      <c r="NK139" s="99"/>
      <c r="NL139" s="99"/>
      <c r="NM139" s="99"/>
      <c r="NN139" s="99"/>
      <c r="NO139" s="99"/>
      <c r="NP139" s="99"/>
      <c r="NQ139" s="99"/>
      <c r="NR139" s="99"/>
      <c r="NS139" s="99"/>
      <c r="NT139" s="99"/>
      <c r="NU139" s="99"/>
      <c r="NV139" s="99"/>
      <c r="NW139" s="99"/>
      <c r="NX139" s="99"/>
      <c r="NY139" s="99"/>
      <c r="NZ139" s="99"/>
      <c r="OA139" s="99"/>
      <c r="OB139" s="99"/>
      <c r="OC139" s="99"/>
      <c r="OD139" s="99"/>
      <c r="OE139" s="99"/>
      <c r="OF139" s="99"/>
      <c r="OG139" s="99"/>
      <c r="OH139" s="99"/>
      <c r="OI139" s="99"/>
      <c r="OJ139" s="99"/>
      <c r="OK139" s="99"/>
      <c r="OL139" s="99"/>
      <c r="OM139" s="99"/>
      <c r="ON139" s="99"/>
      <c r="OO139" s="99"/>
      <c r="OP139" s="99"/>
      <c r="OQ139" s="99"/>
      <c r="OR139" s="99"/>
      <c r="OS139" s="99"/>
      <c r="OT139" s="99"/>
      <c r="OU139" s="99"/>
      <c r="OV139" s="99"/>
      <c r="OW139" s="99"/>
      <c r="OX139" s="99"/>
      <c r="OY139" s="99"/>
      <c r="OZ139" s="99"/>
      <c r="PA139" s="99"/>
      <c r="PB139" s="99"/>
      <c r="PC139" s="99"/>
      <c r="PD139" s="99"/>
      <c r="PE139" s="99"/>
      <c r="PF139" s="99"/>
      <c r="PG139" s="99"/>
      <c r="PH139" s="99"/>
      <c r="PI139" s="99"/>
      <c r="PJ139" s="99"/>
      <c r="PK139" s="99"/>
      <c r="PL139" s="99"/>
      <c r="PM139" s="99"/>
      <c r="PN139" s="99"/>
      <c r="PO139" s="99"/>
      <c r="PP139" s="99"/>
      <c r="PQ139" s="99"/>
      <c r="PR139" s="99"/>
      <c r="PS139" s="99"/>
      <c r="PT139" s="99"/>
      <c r="PU139" s="99"/>
      <c r="PV139" s="99"/>
      <c r="PW139" s="99"/>
      <c r="PX139" s="99"/>
      <c r="PY139" s="99"/>
      <c r="PZ139" s="99"/>
      <c r="QA139" s="99"/>
      <c r="QB139" s="99"/>
      <c r="QC139" s="99"/>
      <c r="QD139" s="99"/>
      <c r="QE139" s="99"/>
      <c r="QF139" s="99"/>
      <c r="QG139" s="99"/>
      <c r="QH139" s="99"/>
      <c r="QI139" s="99"/>
      <c r="QJ139" s="99"/>
      <c r="QK139" s="99"/>
      <c r="QL139" s="99"/>
      <c r="QM139" s="99"/>
      <c r="QN139" s="99"/>
      <c r="QO139" s="99"/>
      <c r="QP139" s="99"/>
      <c r="QQ139" s="99"/>
      <c r="QR139" s="99"/>
      <c r="QS139" s="99"/>
      <c r="QT139" s="99"/>
      <c r="QU139" s="99"/>
      <c r="QV139" s="99"/>
      <c r="QW139" s="99"/>
      <c r="QX139" s="99"/>
      <c r="QY139" s="99"/>
      <c r="QZ139" s="99"/>
      <c r="RA139" s="99"/>
      <c r="RB139" s="99"/>
      <c r="RC139" s="99"/>
      <c r="RD139" s="99"/>
      <c r="RE139" s="99"/>
      <c r="RF139" s="99"/>
      <c r="RG139" s="99"/>
      <c r="RH139" s="99"/>
      <c r="RI139" s="99"/>
      <c r="RJ139" s="99"/>
      <c r="RK139" s="99"/>
      <c r="RL139" s="99"/>
      <c r="RM139" s="99"/>
      <c r="RN139" s="99"/>
      <c r="RO139" s="99"/>
      <c r="RP139" s="99"/>
      <c r="RQ139" s="99"/>
      <c r="RR139" s="99"/>
      <c r="RS139" s="99"/>
      <c r="RT139" s="99"/>
      <c r="RU139" s="99"/>
      <c r="RV139" s="99"/>
      <c r="RW139" s="99"/>
      <c r="RX139" s="99"/>
      <c r="RY139" s="99"/>
      <c r="RZ139" s="99"/>
      <c r="SA139" s="99"/>
      <c r="SB139" s="99"/>
      <c r="SC139" s="99"/>
      <c r="SD139" s="99"/>
      <c r="SE139" s="99"/>
      <c r="SF139" s="99"/>
      <c r="SG139" s="99"/>
      <c r="SH139" s="99"/>
      <c r="SI139" s="99"/>
      <c r="SJ139" s="99"/>
      <c r="SK139" s="99"/>
      <c r="SL139" s="99"/>
      <c r="SM139" s="99"/>
      <c r="SN139" s="99"/>
      <c r="SO139" s="99"/>
      <c r="SP139" s="99"/>
      <c r="SQ139" s="99"/>
      <c r="SR139" s="99"/>
      <c r="SS139" s="99"/>
      <c r="ST139" s="99"/>
      <c r="SU139" s="99"/>
      <c r="SV139" s="99"/>
      <c r="SW139" s="99"/>
      <c r="SX139" s="99"/>
      <c r="SY139" s="99"/>
      <c r="SZ139" s="99"/>
      <c r="TA139" s="99"/>
      <c r="TB139" s="99"/>
      <c r="TC139" s="99"/>
      <c r="TD139" s="99"/>
      <c r="TE139" s="99"/>
      <c r="TF139" s="99"/>
      <c r="TG139" s="99"/>
      <c r="TH139" s="99"/>
      <c r="TI139" s="99"/>
      <c r="TJ139" s="99"/>
      <c r="TK139" s="99"/>
      <c r="TL139" s="99"/>
      <c r="TM139" s="99"/>
      <c r="TN139" s="99"/>
      <c r="TO139" s="99"/>
      <c r="TP139" s="99"/>
      <c r="TQ139" s="99"/>
      <c r="TR139" s="99"/>
      <c r="TS139" s="99"/>
      <c r="TT139" s="99"/>
      <c r="TU139" s="99"/>
      <c r="TV139" s="99"/>
      <c r="TW139" s="99"/>
      <c r="TX139" s="99"/>
      <c r="TY139" s="99"/>
      <c r="TZ139" s="99"/>
      <c r="UA139" s="99"/>
      <c r="UB139" s="99"/>
      <c r="UC139" s="99"/>
      <c r="UD139" s="99"/>
      <c r="UE139" s="99"/>
      <c r="UF139" s="99"/>
      <c r="UG139" s="99"/>
      <c r="UH139" s="99"/>
      <c r="UI139" s="99"/>
      <c r="UJ139" s="99"/>
      <c r="UK139" s="99"/>
      <c r="UL139" s="99"/>
      <c r="UM139" s="99"/>
      <c r="UN139" s="99"/>
      <c r="UO139" s="99"/>
      <c r="UP139" s="99"/>
      <c r="UQ139" s="99"/>
      <c r="UR139" s="99"/>
      <c r="US139" s="99"/>
      <c r="UT139" s="99"/>
      <c r="UU139" s="99"/>
      <c r="UV139" s="99"/>
      <c r="UW139" s="99"/>
      <c r="UX139" s="99"/>
      <c r="UY139" s="99"/>
      <c r="UZ139" s="99"/>
      <c r="VA139" s="99"/>
      <c r="VB139" s="99"/>
      <c r="VC139" s="99"/>
      <c r="VD139" s="99"/>
      <c r="VE139" s="99"/>
      <c r="VF139" s="99"/>
      <c r="VG139" s="99"/>
      <c r="VH139" s="99"/>
      <c r="VI139" s="99"/>
      <c r="VJ139" s="99"/>
      <c r="VK139" s="99"/>
      <c r="VL139" s="99"/>
      <c r="VM139" s="99"/>
      <c r="VN139" s="99"/>
      <c r="VO139" s="99"/>
      <c r="VP139" s="99"/>
      <c r="VQ139" s="99"/>
      <c r="VR139" s="99"/>
      <c r="VS139" s="99"/>
      <c r="VT139" s="99"/>
      <c r="VU139" s="99"/>
      <c r="VV139" s="99"/>
      <c r="VW139" s="99"/>
      <c r="VX139" s="99"/>
      <c r="VY139" s="99"/>
      <c r="VZ139" s="99"/>
      <c r="WA139" s="99"/>
      <c r="WB139" s="99"/>
      <c r="WC139" s="99"/>
      <c r="WD139" s="99"/>
      <c r="WE139" s="99"/>
      <c r="WF139" s="99"/>
      <c r="WG139" s="99"/>
      <c r="WH139" s="99"/>
      <c r="WI139" s="99"/>
      <c r="WJ139" s="99"/>
      <c r="WK139" s="99"/>
      <c r="WL139" s="99"/>
      <c r="WM139" s="99"/>
      <c r="WN139" s="99"/>
      <c r="WO139" s="99"/>
      <c r="WP139" s="99"/>
      <c r="WQ139" s="99"/>
      <c r="WR139" s="99"/>
      <c r="WS139" s="99"/>
      <c r="WT139" s="99"/>
      <c r="WU139" s="99"/>
      <c r="WV139" s="99"/>
      <c r="WW139" s="99"/>
      <c r="WX139" s="99"/>
      <c r="WY139" s="99"/>
      <c r="WZ139" s="99"/>
      <c r="XA139" s="99"/>
      <c r="XB139" s="99"/>
      <c r="XC139" s="99"/>
      <c r="XD139" s="99"/>
      <c r="XE139" s="99"/>
      <c r="XF139" s="99"/>
      <c r="XG139" s="99"/>
      <c r="XH139" s="99"/>
      <c r="XI139" s="99"/>
      <c r="XJ139" s="99"/>
      <c r="XK139" s="99"/>
      <c r="XL139" s="99"/>
      <c r="XM139" s="99"/>
      <c r="XN139" s="99"/>
      <c r="XO139" s="99"/>
      <c r="XP139" s="99"/>
      <c r="XQ139" s="99"/>
      <c r="XR139" s="99"/>
      <c r="XS139" s="99"/>
      <c r="XT139" s="99"/>
      <c r="XU139" s="99"/>
      <c r="XV139" s="99"/>
      <c r="XW139" s="99"/>
      <c r="XX139" s="99"/>
      <c r="XY139" s="99"/>
      <c r="XZ139" s="99"/>
      <c r="YA139" s="99"/>
      <c r="YB139" s="99"/>
      <c r="YC139" s="99"/>
      <c r="YD139" s="99"/>
      <c r="YE139" s="99"/>
      <c r="YF139" s="99"/>
      <c r="YG139" s="99"/>
      <c r="YH139" s="99"/>
      <c r="YI139" s="99"/>
      <c r="YJ139" s="99"/>
      <c r="YK139" s="99"/>
      <c r="YL139" s="99"/>
      <c r="YM139" s="99"/>
      <c r="YN139" s="99"/>
      <c r="YO139" s="99"/>
      <c r="YP139" s="99"/>
      <c r="YQ139" s="99"/>
      <c r="YR139" s="99"/>
      <c r="YS139" s="99"/>
      <c r="YT139" s="99"/>
      <c r="YU139" s="99"/>
      <c r="YV139" s="99"/>
      <c r="YW139" s="99"/>
      <c r="YX139" s="99"/>
      <c r="YY139" s="99"/>
      <c r="YZ139" s="99"/>
      <c r="ZA139" s="99"/>
      <c r="ZB139" s="99"/>
      <c r="ZC139" s="99"/>
      <c r="ZD139" s="99"/>
      <c r="ZE139" s="99"/>
      <c r="ZF139" s="99"/>
      <c r="ZG139" s="99"/>
      <c r="ZH139" s="99"/>
      <c r="ZI139" s="99"/>
      <c r="ZJ139" s="99"/>
      <c r="ZK139" s="99"/>
      <c r="ZL139" s="99"/>
      <c r="ZM139" s="99"/>
      <c r="ZN139" s="99"/>
      <c r="ZO139" s="99"/>
      <c r="ZP139" s="99"/>
      <c r="ZQ139" s="99"/>
      <c r="ZR139" s="99"/>
      <c r="ZS139" s="99"/>
      <c r="ZT139" s="99"/>
      <c r="ZU139" s="99"/>
      <c r="ZV139" s="99"/>
      <c r="ZW139" s="99"/>
      <c r="ZX139" s="99"/>
      <c r="ZY139" s="99"/>
      <c r="ZZ139" s="99"/>
      <c r="AAA139" s="99"/>
      <c r="AAB139" s="99"/>
      <c r="AAC139" s="99"/>
      <c r="AAD139" s="99"/>
      <c r="AAE139" s="99"/>
      <c r="AAF139" s="99"/>
      <c r="AAG139" s="99"/>
      <c r="AAH139" s="99"/>
      <c r="AAI139" s="99"/>
      <c r="AAJ139" s="99"/>
      <c r="AAK139" s="99"/>
      <c r="AAL139" s="99"/>
      <c r="AAM139" s="99"/>
      <c r="AAN139" s="99"/>
      <c r="AAO139" s="99"/>
      <c r="AAP139" s="99"/>
      <c r="AAQ139" s="99"/>
      <c r="AAR139" s="99"/>
      <c r="AAS139" s="99"/>
      <c r="AAT139" s="99"/>
      <c r="AAU139" s="99"/>
      <c r="AAV139" s="99"/>
      <c r="AAW139" s="99"/>
      <c r="AAX139" s="99"/>
      <c r="AAY139" s="99"/>
      <c r="AAZ139" s="99"/>
      <c r="ABA139" s="99"/>
      <c r="ABB139" s="99"/>
      <c r="ABC139" s="99"/>
      <c r="ABD139" s="99"/>
      <c r="ABE139" s="99"/>
      <c r="ABF139" s="99"/>
      <c r="ABG139" s="99"/>
      <c r="ABH139" s="99"/>
      <c r="ABI139" s="99"/>
      <c r="ABJ139" s="99"/>
      <c r="ABK139" s="99"/>
      <c r="ABL139" s="99"/>
      <c r="ABM139" s="99"/>
      <c r="ABN139" s="99"/>
      <c r="ABO139" s="99"/>
      <c r="ABP139" s="99"/>
      <c r="ABQ139" s="99"/>
      <c r="ABR139" s="99"/>
      <c r="ABS139" s="99"/>
      <c r="ABT139" s="99"/>
      <c r="ABU139" s="99"/>
      <c r="ABV139" s="99"/>
      <c r="ABW139" s="99"/>
      <c r="ABX139" s="99"/>
      <c r="ABY139" s="99"/>
      <c r="ABZ139" s="99"/>
      <c r="ACA139" s="99"/>
      <c r="ACB139" s="99"/>
      <c r="ACC139" s="99"/>
      <c r="ACD139" s="99"/>
      <c r="ACE139" s="99"/>
      <c r="ACF139" s="99"/>
      <c r="ACG139" s="99"/>
      <c r="ACH139" s="99"/>
      <c r="ACI139" s="99"/>
      <c r="ACJ139" s="99"/>
      <c r="ACK139" s="99"/>
      <c r="ACL139" s="99"/>
      <c r="ACM139" s="99"/>
      <c r="ACN139" s="99"/>
      <c r="ACO139" s="99"/>
      <c r="ACP139" s="99"/>
      <c r="ACQ139" s="99"/>
      <c r="ACR139" s="99"/>
      <c r="ACS139" s="99"/>
      <c r="ACT139" s="99"/>
      <c r="ACU139" s="99"/>
      <c r="ACV139" s="99"/>
      <c r="ACW139" s="99"/>
      <c r="ACX139" s="99"/>
      <c r="ACY139" s="99"/>
      <c r="ACZ139" s="99"/>
      <c r="ADA139" s="99"/>
      <c r="ADB139" s="99"/>
      <c r="ADC139" s="99"/>
      <c r="ADD139" s="99"/>
      <c r="ADE139" s="99"/>
      <c r="ADF139" s="99"/>
      <c r="ADG139" s="99"/>
      <c r="ADH139" s="99"/>
      <c r="ADI139" s="99"/>
      <c r="ADJ139" s="99"/>
      <c r="ADK139" s="99"/>
      <c r="ADL139" s="99"/>
      <c r="ADM139" s="99"/>
      <c r="ADN139" s="99"/>
      <c r="ADO139" s="99"/>
      <c r="ADP139" s="99"/>
      <c r="ADQ139" s="99"/>
      <c r="ADR139" s="99"/>
      <c r="ADS139" s="99"/>
      <c r="ADT139" s="99"/>
      <c r="ADU139" s="99"/>
      <c r="ADV139" s="99"/>
      <c r="ADW139" s="99"/>
      <c r="ADX139" s="99"/>
      <c r="ADY139" s="99"/>
      <c r="ADZ139" s="99"/>
      <c r="AEA139" s="99"/>
      <c r="AEB139" s="99"/>
      <c r="AEC139" s="99"/>
      <c r="AED139" s="99"/>
      <c r="AEE139" s="99"/>
      <c r="AEF139" s="99"/>
      <c r="AEG139" s="99"/>
      <c r="AEH139" s="99"/>
      <c r="AEI139" s="99"/>
      <c r="AEJ139" s="99"/>
      <c r="AEK139" s="99"/>
      <c r="AEL139" s="99"/>
      <c r="AEM139" s="99"/>
      <c r="AEN139" s="99"/>
      <c r="AEO139" s="99"/>
      <c r="AEP139" s="99"/>
      <c r="AEQ139" s="99"/>
      <c r="AER139" s="99"/>
      <c r="AES139" s="99"/>
      <c r="AET139" s="99"/>
      <c r="AEU139" s="99"/>
      <c r="AEV139" s="99"/>
      <c r="AEW139" s="99"/>
      <c r="AEX139" s="99"/>
      <c r="AEY139" s="99"/>
      <c r="AEZ139" s="99"/>
      <c r="AFA139" s="99"/>
      <c r="AFB139" s="99"/>
      <c r="AFC139" s="99"/>
      <c r="AFD139" s="99"/>
      <c r="AFE139" s="99"/>
      <c r="AFF139" s="99"/>
      <c r="AFG139" s="99"/>
      <c r="AFH139" s="99"/>
      <c r="AFI139" s="99"/>
      <c r="AFJ139" s="99"/>
      <c r="AFK139" s="99"/>
      <c r="AFL139" s="99"/>
      <c r="AFM139" s="99"/>
      <c r="AFN139" s="99"/>
      <c r="AFO139" s="99"/>
      <c r="AFP139" s="99"/>
      <c r="AFQ139" s="99"/>
      <c r="AFR139" s="99"/>
      <c r="AFS139" s="99"/>
      <c r="AFT139" s="99"/>
      <c r="AFU139" s="99"/>
      <c r="AFV139" s="99"/>
      <c r="AFW139" s="99"/>
      <c r="AFX139" s="99"/>
      <c r="AFY139" s="99"/>
      <c r="AFZ139" s="99"/>
      <c r="AGA139" s="99"/>
      <c r="AGB139" s="99"/>
      <c r="AGC139" s="99"/>
      <c r="AGD139" s="99"/>
      <c r="AGE139" s="99"/>
      <c r="AGF139" s="99"/>
      <c r="AGG139" s="99"/>
      <c r="AGH139" s="99"/>
      <c r="AGI139" s="99"/>
      <c r="AGJ139" s="99"/>
      <c r="AGK139" s="99"/>
      <c r="AGL139" s="99"/>
      <c r="AGM139" s="99"/>
      <c r="AGN139" s="99"/>
      <c r="AGO139" s="99"/>
      <c r="AGP139" s="99"/>
      <c r="AGQ139" s="99"/>
      <c r="AGR139" s="99"/>
      <c r="AGS139" s="99"/>
      <c r="AGT139" s="99"/>
      <c r="AGU139" s="99"/>
      <c r="AGV139" s="99"/>
      <c r="AGW139" s="99"/>
      <c r="AGX139" s="99"/>
      <c r="AGY139" s="99"/>
      <c r="AGZ139" s="99"/>
      <c r="AHA139" s="99"/>
      <c r="AHB139" s="99"/>
      <c r="AHC139" s="99"/>
      <c r="AHD139" s="99"/>
      <c r="AHE139" s="99"/>
      <c r="AHF139" s="99"/>
      <c r="AHG139" s="99"/>
      <c r="AHH139" s="99"/>
      <c r="AHI139" s="99"/>
      <c r="AHJ139" s="99"/>
      <c r="AHK139" s="99"/>
      <c r="AHL139" s="99"/>
      <c r="AHM139" s="99"/>
      <c r="AHN139" s="99"/>
      <c r="AHO139" s="99"/>
      <c r="AHP139" s="99"/>
      <c r="AHQ139" s="99"/>
      <c r="AHR139" s="99"/>
      <c r="AHS139" s="99"/>
      <c r="AHT139" s="99"/>
      <c r="AHU139" s="99"/>
      <c r="AHV139" s="99"/>
      <c r="AHW139" s="99"/>
      <c r="AHX139" s="99"/>
      <c r="AHY139" s="99"/>
      <c r="AHZ139" s="99"/>
      <c r="AIA139" s="99"/>
      <c r="AIB139" s="99"/>
      <c r="AIC139" s="99"/>
      <c r="AID139" s="99"/>
      <c r="AIE139" s="99"/>
      <c r="AIF139" s="99"/>
      <c r="AIG139" s="99"/>
      <c r="AIH139" s="99"/>
      <c r="AII139" s="99"/>
      <c r="AIJ139" s="99"/>
      <c r="AIK139" s="99"/>
      <c r="AIL139" s="99"/>
      <c r="AIM139" s="99"/>
      <c r="AIN139" s="99"/>
      <c r="AIO139" s="99"/>
      <c r="AIP139" s="99"/>
      <c r="AIQ139" s="99"/>
      <c r="AIR139" s="99"/>
      <c r="AIS139" s="99"/>
      <c r="AIT139" s="99"/>
      <c r="AIU139" s="99"/>
      <c r="AIV139" s="99"/>
      <c r="AIW139" s="99"/>
      <c r="AIX139" s="99"/>
      <c r="AIY139" s="99"/>
      <c r="AIZ139" s="99"/>
      <c r="AJA139" s="99"/>
      <c r="AJB139" s="99"/>
      <c r="AJC139" s="99"/>
      <c r="AJD139" s="99"/>
      <c r="AJE139" s="99"/>
      <c r="AJF139" s="99"/>
      <c r="AJG139" s="99"/>
      <c r="AJH139" s="99"/>
      <c r="AJI139" s="99"/>
      <c r="AJJ139" s="99"/>
      <c r="AJK139" s="99"/>
      <c r="AJL139" s="99"/>
      <c r="AJM139" s="99"/>
      <c r="AJN139" s="99"/>
      <c r="AJO139" s="99"/>
      <c r="AJP139" s="99"/>
      <c r="AJQ139" s="99"/>
      <c r="AJR139" s="99"/>
      <c r="AJS139" s="99"/>
      <c r="AJT139" s="99"/>
      <c r="AJU139" s="99"/>
      <c r="AJV139" s="99"/>
      <c r="AJW139" s="99"/>
      <c r="AJX139" s="99"/>
      <c r="AJY139" s="99"/>
      <c r="AJZ139" s="99"/>
      <c r="AKA139" s="99"/>
      <c r="AKB139" s="99"/>
      <c r="AKC139" s="99"/>
      <c r="AKD139" s="99"/>
      <c r="AKE139" s="99"/>
      <c r="AKF139" s="99"/>
      <c r="AKG139" s="99"/>
      <c r="AKH139" s="99"/>
      <c r="AKI139" s="99"/>
      <c r="AKJ139" s="99"/>
      <c r="AKK139" s="99"/>
      <c r="AKL139" s="99"/>
      <c r="AKM139" s="99"/>
      <c r="AKN139" s="99"/>
      <c r="AKO139" s="99"/>
      <c r="AKP139" s="99"/>
      <c r="AKQ139" s="99"/>
      <c r="AKR139" s="99"/>
      <c r="AKS139" s="99"/>
      <c r="AKT139" s="99"/>
      <c r="AKU139" s="99"/>
      <c r="AKV139" s="99"/>
      <c r="AKW139" s="99"/>
      <c r="AKX139" s="99"/>
      <c r="AKY139" s="99"/>
      <c r="AKZ139" s="99"/>
      <c r="ALA139" s="99"/>
      <c r="ALB139" s="99"/>
      <c r="ALC139" s="99"/>
      <c r="ALD139" s="99"/>
      <c r="ALE139" s="99"/>
      <c r="ALF139" s="99"/>
      <c r="ALG139" s="99"/>
      <c r="ALH139" s="99"/>
      <c r="ALI139" s="99"/>
      <c r="ALJ139" s="99"/>
      <c r="ALK139" s="99"/>
      <c r="ALL139" s="99"/>
      <c r="ALM139" s="99"/>
      <c r="ALN139" s="99"/>
      <c r="ALO139" s="99"/>
      <c r="ALP139" s="99"/>
      <c r="ALQ139" s="99"/>
      <c r="ALR139" s="99"/>
      <c r="ALS139" s="99"/>
      <c r="ALT139" s="99"/>
      <c r="ALU139" s="99"/>
      <c r="ALV139" s="99"/>
      <c r="ALW139" s="99"/>
      <c r="ALX139" s="99"/>
      <c r="ALY139" s="99"/>
      <c r="ALZ139" s="99"/>
      <c r="AMA139" s="99"/>
      <c r="AMB139" s="99"/>
      <c r="AMC139" s="99"/>
      <c r="AMD139" s="99"/>
      <c r="AME139" s="99"/>
      <c r="AMF139" s="99"/>
      <c r="AMG139" s="99"/>
      <c r="AMH139" s="99"/>
      <c r="AMI139" s="99"/>
      <c r="AMJ139" s="99"/>
      <c r="AMK139" s="99"/>
      <c r="AML139" s="99"/>
      <c r="AMM139" s="99"/>
      <c r="AMN139" s="99"/>
      <c r="AMO139" s="99"/>
      <c r="AMP139" s="99"/>
      <c r="AMQ139" s="99"/>
      <c r="AMR139" s="99"/>
      <c r="AMS139" s="99"/>
      <c r="AMT139" s="99"/>
      <c r="AMU139" s="99"/>
      <c r="AMV139" s="99"/>
      <c r="AMW139" s="99"/>
      <c r="AMX139" s="99"/>
      <c r="AMY139" s="99"/>
      <c r="AMZ139" s="99"/>
      <c r="ANA139" s="99"/>
      <c r="ANB139" s="99"/>
      <c r="ANC139" s="99"/>
      <c r="AND139" s="99"/>
      <c r="ANE139" s="99"/>
      <c r="ANF139" s="99"/>
      <c r="ANG139" s="99"/>
      <c r="ANH139" s="99"/>
      <c r="ANI139" s="99"/>
      <c r="ANJ139" s="99"/>
      <c r="ANK139" s="99"/>
      <c r="ANL139" s="99"/>
      <c r="ANM139" s="99"/>
      <c r="ANN139" s="99"/>
      <c r="ANO139" s="99"/>
      <c r="ANP139" s="99"/>
      <c r="ANQ139" s="99"/>
      <c r="ANR139" s="99"/>
      <c r="ANS139" s="99"/>
      <c r="ANT139" s="99"/>
      <c r="ANU139" s="99"/>
      <c r="ANV139" s="99"/>
      <c r="ANW139" s="99"/>
      <c r="ANX139" s="99"/>
      <c r="ANY139" s="99"/>
      <c r="ANZ139" s="99"/>
      <c r="AOA139" s="99"/>
      <c r="AOB139" s="99"/>
      <c r="AOC139" s="99"/>
      <c r="AOD139" s="99"/>
      <c r="AOE139" s="99"/>
      <c r="AOF139" s="99"/>
      <c r="AOG139" s="99"/>
      <c r="AOH139" s="99"/>
      <c r="AOI139" s="99"/>
      <c r="AOJ139" s="99"/>
      <c r="AOK139" s="99"/>
      <c r="AOL139" s="99"/>
      <c r="AOM139" s="99"/>
      <c r="AON139" s="99"/>
      <c r="AOO139" s="99"/>
      <c r="AOP139" s="99"/>
      <c r="AOQ139" s="99"/>
      <c r="AOR139" s="99"/>
      <c r="AOS139" s="99"/>
      <c r="AOT139" s="99"/>
      <c r="AOU139" s="99"/>
      <c r="AOV139" s="99"/>
      <c r="AOW139" s="99"/>
      <c r="AOX139" s="99"/>
      <c r="AOY139" s="99"/>
      <c r="AOZ139" s="99"/>
      <c r="APA139" s="99"/>
      <c r="APB139" s="99"/>
      <c r="APC139" s="99"/>
      <c r="APD139" s="99"/>
      <c r="APE139" s="99"/>
      <c r="APF139" s="99"/>
      <c r="APG139" s="99"/>
      <c r="APH139" s="99"/>
      <c r="API139" s="99"/>
      <c r="APJ139" s="99"/>
      <c r="APK139" s="99"/>
      <c r="APL139" s="99"/>
      <c r="APM139" s="99"/>
      <c r="APN139" s="99"/>
      <c r="APO139" s="99"/>
      <c r="APP139" s="99"/>
      <c r="APQ139" s="99"/>
      <c r="APR139" s="99"/>
      <c r="APS139" s="99"/>
      <c r="APT139" s="99"/>
      <c r="APU139" s="99"/>
      <c r="APV139" s="99"/>
      <c r="APW139" s="99"/>
      <c r="APX139" s="99"/>
      <c r="APY139" s="99"/>
      <c r="APZ139" s="99"/>
      <c r="AQA139" s="99"/>
      <c r="AQB139" s="99"/>
      <c r="AQC139" s="99"/>
      <c r="AQD139" s="99"/>
      <c r="AQE139" s="99"/>
      <c r="AQF139" s="99"/>
      <c r="AQG139" s="99"/>
      <c r="AQH139" s="99"/>
      <c r="AQI139" s="99"/>
      <c r="AQJ139" s="99"/>
      <c r="AQK139" s="99"/>
      <c r="AQL139" s="99"/>
      <c r="AQM139" s="99"/>
      <c r="AQN139" s="99"/>
      <c r="AQO139" s="99"/>
      <c r="AQP139" s="99"/>
      <c r="AQQ139" s="99"/>
      <c r="AQR139" s="99"/>
      <c r="AQS139" s="99"/>
      <c r="AQT139" s="99"/>
      <c r="AQU139" s="99"/>
      <c r="AQV139" s="99"/>
      <c r="AQW139" s="99"/>
      <c r="AQX139" s="99"/>
      <c r="AQY139" s="99"/>
      <c r="AQZ139" s="99"/>
      <c r="ARA139" s="99"/>
      <c r="ARB139" s="99"/>
      <c r="ARC139" s="99"/>
      <c r="ARD139" s="99"/>
      <c r="ARE139" s="99"/>
      <c r="ARF139" s="99"/>
      <c r="ARG139" s="99"/>
      <c r="ARH139" s="99"/>
      <c r="ARI139" s="99"/>
    </row>
    <row r="140" spans="1:1153">
      <c r="B140" s="369"/>
      <c r="C140" s="369"/>
      <c r="D140" s="369"/>
      <c r="E140" s="370"/>
      <c r="F140" s="369"/>
      <c r="G140" s="370"/>
      <c r="H140" s="369"/>
      <c r="I140" s="371"/>
      <c r="J140" s="369"/>
      <c r="K140" s="369"/>
      <c r="L140" s="369"/>
      <c r="M140" s="369"/>
      <c r="N140" s="369"/>
      <c r="O140" s="372"/>
      <c r="P140" s="372"/>
      <c r="Q140" s="372"/>
    </row>
    <row r="141" spans="1:1153">
      <c r="B141" s="369"/>
      <c r="C141" s="369"/>
      <c r="D141" s="369"/>
      <c r="E141" s="370"/>
      <c r="F141" s="369"/>
      <c r="G141" s="370"/>
      <c r="H141" s="369"/>
      <c r="I141" s="371"/>
      <c r="J141" s="369"/>
      <c r="K141" s="369"/>
      <c r="L141" s="369"/>
      <c r="M141" s="369"/>
      <c r="N141" s="369"/>
      <c r="O141" s="372"/>
      <c r="P141" s="372"/>
      <c r="Q141" s="372"/>
    </row>
    <row r="142" spans="1:1153">
      <c r="B142" s="369"/>
      <c r="C142" s="369"/>
      <c r="D142" s="369"/>
      <c r="E142" s="370"/>
      <c r="F142" s="369"/>
      <c r="G142" s="370"/>
      <c r="H142" s="369"/>
      <c r="I142" s="371"/>
      <c r="J142" s="369"/>
      <c r="K142" s="369"/>
      <c r="L142" s="369"/>
      <c r="M142" s="369"/>
      <c r="N142" s="369"/>
      <c r="O142" s="372"/>
      <c r="P142" s="372"/>
      <c r="Q142" s="372"/>
    </row>
    <row r="143" spans="1:1153">
      <c r="B143" s="369"/>
      <c r="C143" s="369"/>
      <c r="D143" s="369"/>
      <c r="E143" s="370"/>
      <c r="F143" s="369"/>
      <c r="G143" s="370"/>
      <c r="H143" s="369"/>
      <c r="I143" s="371"/>
      <c r="J143" s="369"/>
      <c r="K143" s="369"/>
      <c r="L143" s="369"/>
      <c r="M143" s="369"/>
      <c r="N143" s="369"/>
      <c r="O143" s="372"/>
      <c r="P143" s="372"/>
      <c r="Q143" s="372"/>
    </row>
    <row r="144" spans="1:1153">
      <c r="B144" s="369"/>
      <c r="C144" s="369"/>
      <c r="D144" s="369"/>
      <c r="E144" s="370"/>
      <c r="F144" s="369"/>
      <c r="G144" s="370"/>
      <c r="H144" s="369"/>
      <c r="I144" s="371"/>
      <c r="J144" s="369"/>
      <c r="K144" s="369"/>
      <c r="L144" s="369"/>
      <c r="M144" s="369"/>
      <c r="N144" s="369"/>
      <c r="O144" s="372"/>
      <c r="P144" s="372"/>
      <c r="Q144" s="372"/>
    </row>
    <row r="145" spans="2:17">
      <c r="B145" s="369"/>
      <c r="C145" s="369"/>
      <c r="D145" s="369"/>
      <c r="E145" s="370"/>
      <c r="F145" s="369"/>
      <c r="G145" s="370"/>
      <c r="H145" s="369"/>
      <c r="I145" s="371"/>
      <c r="J145" s="369"/>
      <c r="K145" s="369"/>
      <c r="L145" s="369"/>
      <c r="M145" s="369"/>
      <c r="N145" s="369"/>
      <c r="O145" s="372"/>
      <c r="P145" s="372"/>
      <c r="Q145" s="372"/>
    </row>
    <row r="146" spans="2:17">
      <c r="B146" s="369"/>
      <c r="C146" s="369"/>
      <c r="D146" s="369"/>
      <c r="E146" s="370"/>
      <c r="F146" s="369"/>
      <c r="G146" s="370"/>
      <c r="H146" s="369"/>
      <c r="I146" s="371"/>
      <c r="J146" s="369"/>
      <c r="K146" s="369"/>
      <c r="L146" s="369"/>
      <c r="M146" s="369"/>
      <c r="N146" s="369"/>
      <c r="O146" s="372"/>
      <c r="P146" s="372"/>
      <c r="Q146" s="372"/>
    </row>
    <row r="147" spans="2:17">
      <c r="B147" s="369"/>
      <c r="C147" s="369"/>
      <c r="D147" s="369"/>
      <c r="E147" s="370"/>
      <c r="F147" s="369"/>
      <c r="G147" s="370"/>
      <c r="H147" s="369"/>
      <c r="I147" s="371"/>
      <c r="J147" s="369"/>
      <c r="K147" s="369"/>
      <c r="L147" s="369"/>
      <c r="M147" s="369"/>
      <c r="N147" s="369"/>
      <c r="O147" s="372"/>
      <c r="P147" s="372"/>
      <c r="Q147" s="372"/>
    </row>
    <row r="148" spans="2:17">
      <c r="B148" s="369"/>
      <c r="C148" s="369"/>
      <c r="D148" s="369"/>
      <c r="E148" s="370"/>
      <c r="F148" s="369"/>
      <c r="G148" s="370"/>
      <c r="H148" s="369"/>
      <c r="I148" s="371"/>
      <c r="J148" s="369"/>
      <c r="K148" s="369"/>
      <c r="L148" s="369"/>
      <c r="M148" s="369"/>
      <c r="N148" s="369"/>
      <c r="O148" s="372"/>
      <c r="P148" s="372"/>
      <c r="Q148" s="372"/>
    </row>
    <row r="149" spans="2:17">
      <c r="B149" s="369"/>
      <c r="C149" s="369"/>
      <c r="D149" s="369"/>
      <c r="E149" s="370"/>
      <c r="F149" s="369"/>
      <c r="G149" s="370"/>
      <c r="H149" s="369"/>
      <c r="I149" s="371"/>
      <c r="J149" s="369"/>
      <c r="K149" s="369"/>
      <c r="L149" s="369"/>
      <c r="M149" s="369"/>
      <c r="N149" s="369"/>
      <c r="O149" s="372"/>
      <c r="P149" s="372"/>
      <c r="Q149" s="372"/>
    </row>
    <row r="150" spans="2:17">
      <c r="B150" s="369"/>
      <c r="C150" s="369"/>
      <c r="D150" s="369"/>
      <c r="E150" s="370"/>
      <c r="F150" s="369"/>
      <c r="G150" s="370"/>
      <c r="H150" s="369"/>
      <c r="I150" s="371"/>
      <c r="J150" s="369"/>
      <c r="K150" s="369"/>
      <c r="L150" s="369"/>
      <c r="M150" s="369"/>
      <c r="N150" s="369"/>
      <c r="O150" s="372"/>
      <c r="P150" s="372"/>
      <c r="Q150" s="372"/>
    </row>
    <row r="151" spans="2:17">
      <c r="B151" s="369"/>
      <c r="C151" s="369"/>
      <c r="D151" s="369"/>
      <c r="E151" s="370"/>
      <c r="F151" s="369"/>
      <c r="G151" s="370"/>
      <c r="H151" s="369"/>
      <c r="I151" s="371"/>
      <c r="J151" s="369"/>
      <c r="K151" s="369"/>
      <c r="L151" s="369"/>
      <c r="M151" s="369"/>
      <c r="N151" s="369"/>
      <c r="O151" s="372"/>
      <c r="P151" s="372"/>
      <c r="Q151" s="372"/>
    </row>
    <row r="152" spans="2:17">
      <c r="B152" s="369"/>
      <c r="C152" s="369"/>
      <c r="D152" s="369"/>
      <c r="E152" s="370"/>
      <c r="F152" s="369"/>
      <c r="G152" s="370"/>
      <c r="H152" s="369"/>
      <c r="I152" s="371"/>
      <c r="J152" s="369"/>
      <c r="K152" s="369"/>
      <c r="L152" s="369"/>
      <c r="M152" s="369"/>
      <c r="N152" s="369"/>
      <c r="O152" s="372"/>
      <c r="P152" s="372"/>
      <c r="Q152" s="372"/>
    </row>
    <row r="153" spans="2:17">
      <c r="B153" s="369"/>
      <c r="C153" s="369"/>
      <c r="D153" s="369"/>
      <c r="E153" s="370"/>
      <c r="F153" s="369"/>
      <c r="G153" s="370"/>
      <c r="H153" s="369"/>
      <c r="I153" s="371"/>
      <c r="J153" s="369"/>
      <c r="K153" s="369"/>
      <c r="L153" s="369"/>
      <c r="M153" s="369"/>
      <c r="N153" s="369"/>
      <c r="O153" s="372"/>
      <c r="P153" s="372"/>
      <c r="Q153" s="372"/>
    </row>
    <row r="154" spans="2:17">
      <c r="B154" s="369"/>
      <c r="C154" s="369"/>
      <c r="D154" s="369"/>
      <c r="E154" s="370"/>
      <c r="F154" s="369"/>
      <c r="G154" s="370"/>
      <c r="H154" s="369"/>
      <c r="I154" s="371"/>
      <c r="J154" s="369"/>
      <c r="K154" s="369"/>
      <c r="L154" s="369"/>
      <c r="M154" s="369"/>
      <c r="N154" s="369"/>
      <c r="O154" s="372"/>
      <c r="P154" s="372"/>
      <c r="Q154" s="372"/>
    </row>
    <row r="155" spans="2:17">
      <c r="B155" s="369"/>
      <c r="C155" s="369"/>
      <c r="D155" s="369"/>
      <c r="E155" s="370"/>
      <c r="F155" s="369"/>
      <c r="G155" s="370"/>
      <c r="H155" s="369"/>
      <c r="I155" s="371"/>
      <c r="J155" s="369"/>
      <c r="K155" s="369"/>
      <c r="L155" s="369"/>
      <c r="M155" s="369"/>
      <c r="N155" s="369"/>
      <c r="O155" s="372"/>
      <c r="P155" s="372"/>
      <c r="Q155" s="372"/>
    </row>
    <row r="156" spans="2:17">
      <c r="B156" s="369"/>
      <c r="C156" s="369"/>
      <c r="D156" s="369"/>
      <c r="E156" s="370"/>
      <c r="F156" s="369"/>
      <c r="G156" s="370"/>
      <c r="H156" s="369"/>
      <c r="I156" s="371"/>
      <c r="J156" s="369"/>
      <c r="K156" s="369"/>
      <c r="L156" s="369"/>
      <c r="M156" s="369"/>
      <c r="N156" s="369"/>
      <c r="O156" s="372"/>
      <c r="P156" s="372"/>
      <c r="Q156" s="372"/>
    </row>
    <row r="157" spans="2:17">
      <c r="B157" s="369"/>
      <c r="C157" s="369"/>
      <c r="D157" s="369"/>
      <c r="E157" s="370"/>
      <c r="F157" s="369"/>
      <c r="G157" s="370"/>
      <c r="H157" s="369"/>
      <c r="I157" s="371"/>
      <c r="J157" s="369"/>
      <c r="K157" s="369"/>
      <c r="L157" s="369"/>
      <c r="M157" s="369"/>
      <c r="N157" s="369"/>
      <c r="O157" s="372"/>
      <c r="P157" s="372"/>
      <c r="Q157" s="372"/>
    </row>
    <row r="158" spans="2:17">
      <c r="B158" s="369"/>
      <c r="C158" s="369"/>
      <c r="D158" s="369"/>
      <c r="E158" s="370"/>
      <c r="F158" s="369"/>
      <c r="G158" s="370"/>
      <c r="H158" s="369"/>
      <c r="I158" s="371"/>
      <c r="J158" s="369"/>
      <c r="K158" s="369"/>
      <c r="L158" s="369"/>
      <c r="M158" s="369"/>
      <c r="N158" s="369"/>
      <c r="O158" s="372"/>
      <c r="P158" s="372"/>
      <c r="Q158" s="372"/>
    </row>
    <row r="159" spans="2:17">
      <c r="B159" s="369"/>
      <c r="C159" s="369"/>
      <c r="D159" s="369"/>
      <c r="E159" s="370"/>
      <c r="F159" s="369"/>
      <c r="G159" s="370"/>
      <c r="H159" s="369"/>
      <c r="I159" s="371"/>
      <c r="J159" s="369"/>
      <c r="K159" s="369"/>
      <c r="L159" s="369"/>
      <c r="M159" s="369"/>
      <c r="N159" s="369"/>
      <c r="O159" s="372"/>
      <c r="P159" s="372"/>
      <c r="Q159" s="372"/>
    </row>
    <row r="160" spans="2:17">
      <c r="B160" s="369"/>
      <c r="C160" s="369"/>
      <c r="D160" s="369"/>
      <c r="E160" s="370"/>
      <c r="F160" s="369"/>
      <c r="G160" s="370"/>
      <c r="H160" s="369"/>
      <c r="I160" s="371"/>
      <c r="J160" s="369"/>
      <c r="K160" s="369"/>
      <c r="L160" s="369"/>
      <c r="M160" s="369"/>
      <c r="N160" s="369"/>
      <c r="O160" s="372"/>
      <c r="P160" s="372"/>
      <c r="Q160" s="372"/>
    </row>
    <row r="161" spans="2:17">
      <c r="B161" s="369"/>
      <c r="C161" s="369"/>
      <c r="D161" s="369"/>
      <c r="E161" s="370"/>
      <c r="F161" s="369"/>
      <c r="G161" s="370"/>
      <c r="H161" s="369"/>
      <c r="I161" s="371"/>
      <c r="J161" s="369"/>
      <c r="K161" s="369"/>
      <c r="L161" s="369"/>
      <c r="M161" s="369"/>
      <c r="N161" s="369"/>
      <c r="O161" s="372"/>
      <c r="P161" s="372"/>
      <c r="Q161" s="372"/>
    </row>
    <row r="162" spans="2:17">
      <c r="B162" s="369"/>
      <c r="C162" s="369"/>
      <c r="D162" s="369"/>
      <c r="E162" s="370"/>
      <c r="F162" s="369"/>
      <c r="G162" s="370"/>
      <c r="H162" s="369"/>
      <c r="I162" s="371"/>
      <c r="J162" s="369"/>
      <c r="K162" s="369"/>
      <c r="L162" s="369"/>
      <c r="M162" s="369"/>
      <c r="N162" s="369"/>
      <c r="O162" s="372"/>
      <c r="P162" s="372"/>
      <c r="Q162" s="372"/>
    </row>
    <row r="163" spans="2:17">
      <c r="B163" s="369"/>
      <c r="C163" s="369"/>
      <c r="D163" s="369"/>
      <c r="E163" s="370"/>
      <c r="F163" s="369"/>
      <c r="G163" s="370"/>
      <c r="H163" s="369"/>
      <c r="I163" s="371"/>
      <c r="J163" s="369"/>
      <c r="K163" s="369"/>
      <c r="L163" s="369"/>
      <c r="M163" s="369"/>
      <c r="N163" s="369"/>
      <c r="O163" s="372"/>
      <c r="P163" s="372"/>
      <c r="Q163" s="372"/>
    </row>
    <row r="164" spans="2:17">
      <c r="B164" s="369"/>
      <c r="C164" s="369"/>
      <c r="D164" s="369"/>
      <c r="E164" s="370"/>
      <c r="F164" s="369"/>
      <c r="G164" s="370"/>
      <c r="H164" s="369"/>
      <c r="I164" s="371"/>
      <c r="J164" s="369"/>
      <c r="K164" s="369"/>
      <c r="L164" s="369"/>
      <c r="M164" s="369"/>
      <c r="N164" s="369"/>
      <c r="O164" s="372"/>
      <c r="P164" s="372"/>
      <c r="Q164" s="372"/>
    </row>
    <row r="165" spans="2:17">
      <c r="B165" s="369"/>
      <c r="C165" s="369"/>
      <c r="D165" s="369"/>
      <c r="E165" s="370"/>
      <c r="F165" s="369"/>
      <c r="G165" s="370"/>
      <c r="H165" s="369"/>
      <c r="I165" s="371"/>
      <c r="J165" s="369"/>
      <c r="K165" s="369"/>
      <c r="L165" s="369"/>
      <c r="M165" s="369"/>
      <c r="N165" s="369"/>
      <c r="O165" s="372"/>
      <c r="P165" s="372"/>
      <c r="Q165" s="372"/>
    </row>
    <row r="166" spans="2:17">
      <c r="B166" s="369"/>
      <c r="C166" s="369"/>
      <c r="D166" s="369"/>
      <c r="E166" s="370"/>
      <c r="F166" s="369"/>
      <c r="G166" s="370"/>
      <c r="H166" s="369"/>
      <c r="I166" s="371"/>
      <c r="J166" s="369"/>
      <c r="K166" s="369"/>
      <c r="L166" s="369"/>
      <c r="M166" s="369"/>
      <c r="N166" s="369"/>
      <c r="O166" s="372"/>
      <c r="P166" s="372"/>
      <c r="Q166" s="372"/>
    </row>
    <row r="167" spans="2:17">
      <c r="B167" s="369"/>
      <c r="C167" s="369"/>
      <c r="D167" s="369"/>
      <c r="E167" s="370"/>
      <c r="F167" s="369"/>
      <c r="G167" s="370"/>
      <c r="H167" s="369"/>
      <c r="I167" s="371"/>
      <c r="J167" s="369"/>
      <c r="K167" s="369"/>
      <c r="L167" s="369"/>
      <c r="M167" s="369"/>
      <c r="N167" s="369"/>
      <c r="O167" s="372"/>
      <c r="P167" s="372"/>
      <c r="Q167" s="372"/>
    </row>
    <row r="168" spans="2:17">
      <c r="B168" s="369"/>
      <c r="C168" s="369"/>
      <c r="D168" s="369"/>
      <c r="E168" s="370"/>
      <c r="F168" s="369"/>
      <c r="G168" s="370"/>
      <c r="H168" s="369"/>
      <c r="I168" s="371"/>
      <c r="J168" s="369"/>
      <c r="K168" s="369"/>
      <c r="L168" s="369"/>
      <c r="M168" s="369"/>
      <c r="N168" s="369"/>
      <c r="O168" s="372"/>
      <c r="P168" s="372"/>
      <c r="Q168" s="372"/>
    </row>
    <row r="169" spans="2:17">
      <c r="B169" s="369"/>
      <c r="C169" s="369"/>
      <c r="D169" s="369"/>
      <c r="E169" s="370"/>
      <c r="F169" s="369"/>
      <c r="G169" s="370"/>
      <c r="H169" s="369"/>
      <c r="I169" s="371"/>
      <c r="J169" s="369"/>
      <c r="K169" s="369"/>
      <c r="L169" s="369"/>
      <c r="M169" s="369"/>
      <c r="N169" s="369"/>
      <c r="O169" s="372"/>
      <c r="P169" s="372"/>
      <c r="Q169" s="372"/>
    </row>
    <row r="170" spans="2:17">
      <c r="B170" s="369"/>
      <c r="C170" s="369"/>
      <c r="D170" s="369"/>
      <c r="E170" s="370"/>
      <c r="F170" s="369"/>
      <c r="G170" s="370"/>
      <c r="H170" s="369"/>
      <c r="I170" s="371"/>
      <c r="J170" s="369"/>
      <c r="K170" s="369"/>
      <c r="L170" s="369"/>
      <c r="M170" s="369"/>
      <c r="N170" s="369"/>
      <c r="O170" s="372"/>
      <c r="P170" s="372"/>
      <c r="Q170" s="372"/>
    </row>
    <row r="171" spans="2:17">
      <c r="B171" s="369"/>
      <c r="C171" s="369"/>
      <c r="D171" s="369"/>
      <c r="E171" s="370"/>
      <c r="F171" s="369"/>
      <c r="G171" s="370"/>
      <c r="H171" s="369"/>
      <c r="I171" s="371"/>
      <c r="J171" s="369"/>
      <c r="K171" s="369"/>
      <c r="L171" s="369"/>
      <c r="M171" s="369"/>
      <c r="N171" s="369"/>
      <c r="O171" s="372"/>
      <c r="P171" s="372"/>
      <c r="Q171" s="372"/>
    </row>
    <row r="172" spans="2:17">
      <c r="B172" s="369"/>
      <c r="C172" s="369"/>
      <c r="D172" s="369"/>
      <c r="E172" s="370"/>
      <c r="F172" s="369"/>
      <c r="G172" s="370"/>
      <c r="H172" s="369"/>
      <c r="I172" s="371"/>
      <c r="J172" s="369"/>
      <c r="K172" s="369"/>
      <c r="L172" s="369"/>
      <c r="M172" s="369"/>
      <c r="N172" s="369"/>
      <c r="O172" s="372"/>
      <c r="P172" s="372"/>
      <c r="Q172" s="372"/>
    </row>
  </sheetData>
  <autoFilter ref="B4:Q137" xr:uid="{00000000-0009-0000-0000-000003000000}">
    <filterColumn colId="8" showButton="0"/>
    <filterColumn colId="9" showButton="0"/>
    <filterColumn colId="10" showButton="0"/>
    <filterColumn colId="11" showButton="0"/>
  </autoFilter>
  <mergeCells count="126">
    <mergeCell ref="Q119:Q120"/>
    <mergeCell ref="B138:B139"/>
    <mergeCell ref="E138:E139"/>
    <mergeCell ref="E38:E42"/>
    <mergeCell ref="B38:B42"/>
    <mergeCell ref="B43:B47"/>
    <mergeCell ref="E43:E47"/>
    <mergeCell ref="H119:H120"/>
    <mergeCell ref="I119:I120"/>
    <mergeCell ref="J119:J120"/>
    <mergeCell ref="K119:K120"/>
    <mergeCell ref="L119:L120"/>
    <mergeCell ref="M119:M120"/>
    <mergeCell ref="N119:N120"/>
    <mergeCell ref="O119:O120"/>
    <mergeCell ref="P119:P120"/>
    <mergeCell ref="H64:H65"/>
    <mergeCell ref="I64:I65"/>
    <mergeCell ref="H70:H71"/>
    <mergeCell ref="I70:I71"/>
    <mergeCell ref="H76:H77"/>
    <mergeCell ref="I76:I77"/>
    <mergeCell ref="H98:H99"/>
    <mergeCell ref="I98:I99"/>
    <mergeCell ref="B3:H3"/>
    <mergeCell ref="E33:E37"/>
    <mergeCell ref="B33:B37"/>
    <mergeCell ref="B23:B28"/>
    <mergeCell ref="E23:E28"/>
    <mergeCell ref="E14:E18"/>
    <mergeCell ref="E19:E22"/>
    <mergeCell ref="E6:E9"/>
    <mergeCell ref="D10:D13"/>
    <mergeCell ref="B4:B5"/>
    <mergeCell ref="B6:B9"/>
    <mergeCell ref="B14:B18"/>
    <mergeCell ref="D4:D5"/>
    <mergeCell ref="C4:C5"/>
    <mergeCell ref="E10:E13"/>
    <mergeCell ref="D14:D17"/>
    <mergeCell ref="B19:B22"/>
    <mergeCell ref="E29:E32"/>
    <mergeCell ref="B29:B32"/>
    <mergeCell ref="C14:C17"/>
    <mergeCell ref="F14:F15"/>
    <mergeCell ref="J4:N4"/>
    <mergeCell ref="I4:I5"/>
    <mergeCell ref="G4:G5"/>
    <mergeCell ref="E4:E5"/>
    <mergeCell ref="H4:H5"/>
    <mergeCell ref="F4:F5"/>
    <mergeCell ref="D6:D9"/>
    <mergeCell ref="B10:B13"/>
    <mergeCell ref="C10:C13"/>
    <mergeCell ref="C6:C9"/>
    <mergeCell ref="E64:E69"/>
    <mergeCell ref="B48:B53"/>
    <mergeCell ref="E48:E53"/>
    <mergeCell ref="B64:B69"/>
    <mergeCell ref="B54:B56"/>
    <mergeCell ref="B62:B63"/>
    <mergeCell ref="C62:C63"/>
    <mergeCell ref="D62:D63"/>
    <mergeCell ref="E62:E63"/>
    <mergeCell ref="E57:E58"/>
    <mergeCell ref="B57:B58"/>
    <mergeCell ref="E54:E56"/>
    <mergeCell ref="C54:C56"/>
    <mergeCell ref="F119:F120"/>
    <mergeCell ref="B98:B100"/>
    <mergeCell ref="C98:C100"/>
    <mergeCell ref="D98:D100"/>
    <mergeCell ref="E98:E100"/>
    <mergeCell ref="E70:E75"/>
    <mergeCell ref="B93:B97"/>
    <mergeCell ref="C93:C94"/>
    <mergeCell ref="D93:D94"/>
    <mergeCell ref="E93:E97"/>
    <mergeCell ref="C87:C89"/>
    <mergeCell ref="D87:D89"/>
    <mergeCell ref="B87:B92"/>
    <mergeCell ref="B70:B75"/>
    <mergeCell ref="C76:C80"/>
    <mergeCell ref="D76:D80"/>
    <mergeCell ref="B76:B81"/>
    <mergeCell ref="E87:E92"/>
    <mergeCell ref="E76:E81"/>
    <mergeCell ref="B82:B86"/>
    <mergeCell ref="C82:C86"/>
    <mergeCell ref="E109:E112"/>
    <mergeCell ref="B109:B112"/>
    <mergeCell ref="B119:B124"/>
    <mergeCell ref="B133:B137"/>
    <mergeCell ref="E133:E137"/>
    <mergeCell ref="D54:D56"/>
    <mergeCell ref="E59:E61"/>
    <mergeCell ref="B59:B61"/>
    <mergeCell ref="B106:B108"/>
    <mergeCell ref="C106:C108"/>
    <mergeCell ref="D106:D108"/>
    <mergeCell ref="E106:E108"/>
    <mergeCell ref="E115:E116"/>
    <mergeCell ref="B115:B116"/>
    <mergeCell ref="B117:B118"/>
    <mergeCell ref="E117:E118"/>
    <mergeCell ref="E113:E114"/>
    <mergeCell ref="B113:B114"/>
    <mergeCell ref="B101:B105"/>
    <mergeCell ref="C101:C105"/>
    <mergeCell ref="D101:D105"/>
    <mergeCell ref="E101:E105"/>
    <mergeCell ref="D82:D86"/>
    <mergeCell ref="E82:E86"/>
    <mergeCell ref="B125:B129"/>
    <mergeCell ref="E125:E129"/>
    <mergeCell ref="E119:E124"/>
    <mergeCell ref="F87:F88"/>
    <mergeCell ref="F106:F107"/>
    <mergeCell ref="F101:F102"/>
    <mergeCell ref="F103:F104"/>
    <mergeCell ref="F48:F49"/>
    <mergeCell ref="F64:F65"/>
    <mergeCell ref="F70:F71"/>
    <mergeCell ref="F82:F83"/>
    <mergeCell ref="F76:F77"/>
    <mergeCell ref="F98:F99"/>
  </mergeCells>
  <phoneticPr fontId="25"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8" max="16" man="1"/>
    <brk id="37" max="16" man="1"/>
    <brk id="69" max="16" man="1"/>
    <brk id="86" max="16" man="1"/>
    <brk id="100" max="16" man="1"/>
    <brk id="112" max="16" man="1"/>
  </rowBreaks>
  <ignoredErrors>
    <ignoredError sqref="L38 L7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88" customWidth="1"/>
    <col min="3" max="3" width="4.5703125" style="89" customWidth="1"/>
    <col min="4" max="4" width="8.7109375" style="89" customWidth="1"/>
    <col min="5" max="5" width="11.28515625" style="89" customWidth="1"/>
    <col min="6" max="6" width="34.85546875" style="90" customWidth="1"/>
    <col min="7" max="7" width="16.7109375" style="90" customWidth="1"/>
    <col min="8" max="8" width="21.140625" style="90" customWidth="1"/>
    <col min="9" max="9" width="19.140625" style="91" customWidth="1"/>
    <col min="10" max="10" width="12.85546875" style="92" customWidth="1"/>
    <col min="11" max="11" width="16.42578125" style="89" customWidth="1"/>
    <col min="12" max="12" width="40.85546875" style="42" customWidth="1"/>
    <col min="13" max="13" width="16.42578125" customWidth="1"/>
    <col min="14" max="14" width="14.7109375" customWidth="1"/>
  </cols>
  <sheetData>
    <row r="2" spans="2:12" ht="15.6" customHeight="1">
      <c r="B2" s="151"/>
      <c r="C2" s="151"/>
      <c r="D2" s="151"/>
      <c r="E2" s="151"/>
      <c r="F2" s="151"/>
      <c r="G2" s="151"/>
      <c r="H2" s="151"/>
      <c r="I2" s="151"/>
      <c r="J2" s="151"/>
      <c r="K2" s="151"/>
      <c r="L2" s="151"/>
    </row>
    <row r="3" spans="2:12" ht="21" customHeight="1">
      <c r="B3" s="152" t="s">
        <v>282</v>
      </c>
      <c r="C3" s="152"/>
      <c r="D3" s="152"/>
      <c r="E3" s="152"/>
      <c r="F3" s="152"/>
      <c r="G3" s="152"/>
      <c r="H3" s="152"/>
      <c r="I3" s="152"/>
      <c r="J3" s="152"/>
      <c r="K3" s="152"/>
      <c r="L3" s="152"/>
    </row>
    <row r="5" spans="2:12" ht="45" customHeight="1" thickBot="1">
      <c r="B5" s="52" t="s">
        <v>50</v>
      </c>
      <c r="C5" s="53" t="s">
        <v>23</v>
      </c>
      <c r="D5" s="53" t="s">
        <v>31</v>
      </c>
      <c r="E5" s="53" t="s">
        <v>32</v>
      </c>
      <c r="F5" s="53" t="s">
        <v>20</v>
      </c>
      <c r="G5" s="53" t="s">
        <v>94</v>
      </c>
      <c r="H5" s="53" t="s">
        <v>54</v>
      </c>
      <c r="I5" s="53" t="s">
        <v>93</v>
      </c>
      <c r="J5" s="54" t="s">
        <v>125</v>
      </c>
      <c r="K5" s="53" t="s">
        <v>25</v>
      </c>
      <c r="L5" s="53" t="s">
        <v>78</v>
      </c>
    </row>
    <row r="6" spans="2:12" ht="40.15" customHeight="1">
      <c r="B6" s="153" t="s">
        <v>123</v>
      </c>
      <c r="C6" s="135">
        <v>1</v>
      </c>
      <c r="D6" s="138" t="s">
        <v>61</v>
      </c>
      <c r="E6" s="138" t="s">
        <v>61</v>
      </c>
      <c r="F6" s="141" t="s">
        <v>0</v>
      </c>
      <c r="G6" s="55" t="s">
        <v>72</v>
      </c>
      <c r="H6" s="56">
        <v>20062731.359999999</v>
      </c>
      <c r="I6" s="56">
        <v>20062731.359999999</v>
      </c>
      <c r="J6" s="57">
        <f>+H6-I6</f>
        <v>0</v>
      </c>
      <c r="K6" s="58" t="s">
        <v>52</v>
      </c>
      <c r="L6" s="59" t="s">
        <v>62</v>
      </c>
    </row>
    <row r="7" spans="2:12" ht="73.5" customHeight="1" thickBot="1">
      <c r="B7" s="153"/>
      <c r="C7" s="137"/>
      <c r="D7" s="140"/>
      <c r="E7" s="140"/>
      <c r="F7" s="143"/>
      <c r="G7" s="61" t="s">
        <v>77</v>
      </c>
      <c r="H7" s="62">
        <v>37622611</v>
      </c>
      <c r="I7" s="62">
        <v>37622611</v>
      </c>
      <c r="J7" s="63">
        <f t="shared" ref="J7:J69" si="0">+H7-I7</f>
        <v>0</v>
      </c>
      <c r="K7" s="60" t="s">
        <v>96</v>
      </c>
      <c r="L7" s="64" t="s">
        <v>103</v>
      </c>
    </row>
    <row r="8" spans="2:12" ht="63" customHeight="1" thickBot="1">
      <c r="B8" s="153"/>
      <c r="C8" s="65">
        <v>2</v>
      </c>
      <c r="D8" s="66" t="s">
        <v>61</v>
      </c>
      <c r="E8" s="66" t="s">
        <v>61</v>
      </c>
      <c r="F8" s="67" t="s">
        <v>1</v>
      </c>
      <c r="G8" s="67" t="s">
        <v>95</v>
      </c>
      <c r="H8" s="68">
        <v>986076</v>
      </c>
      <c r="I8" s="68">
        <v>500000</v>
      </c>
      <c r="J8" s="69">
        <f>+H8-I8</f>
        <v>486076</v>
      </c>
      <c r="K8" s="66" t="s">
        <v>97</v>
      </c>
      <c r="L8" s="70" t="s">
        <v>104</v>
      </c>
    </row>
    <row r="9" spans="2:12" ht="57.75" customHeight="1">
      <c r="B9" s="153"/>
      <c r="C9" s="135">
        <v>3</v>
      </c>
      <c r="D9" s="138">
        <v>180989</v>
      </c>
      <c r="E9" s="138" t="s">
        <v>40</v>
      </c>
      <c r="F9" s="141" t="s">
        <v>7</v>
      </c>
      <c r="G9" s="55" t="s">
        <v>95</v>
      </c>
      <c r="H9" s="56">
        <v>55937.77</v>
      </c>
      <c r="I9" s="56">
        <v>55937.77</v>
      </c>
      <c r="J9" s="57">
        <f t="shared" si="0"/>
        <v>0</v>
      </c>
      <c r="K9" s="58" t="s">
        <v>97</v>
      </c>
      <c r="L9" s="59" t="s">
        <v>86</v>
      </c>
    </row>
    <row r="10" spans="2:12" ht="31.15" customHeight="1">
      <c r="B10" s="153"/>
      <c r="C10" s="136"/>
      <c r="D10" s="139"/>
      <c r="E10" s="139"/>
      <c r="F10" s="142"/>
      <c r="G10" s="73" t="s">
        <v>72</v>
      </c>
      <c r="H10" s="74">
        <v>139983.38</v>
      </c>
      <c r="I10" s="74">
        <v>70834.960000000006</v>
      </c>
      <c r="J10" s="75">
        <f t="shared" si="0"/>
        <v>69148.42</v>
      </c>
      <c r="K10" s="71" t="s">
        <v>80</v>
      </c>
      <c r="L10" s="148" t="s">
        <v>105</v>
      </c>
    </row>
    <row r="11" spans="2:12" ht="31.9" customHeight="1" thickBot="1">
      <c r="B11" s="153"/>
      <c r="C11" s="137"/>
      <c r="D11" s="140"/>
      <c r="E11" s="140"/>
      <c r="F11" s="143"/>
      <c r="G11" s="61" t="s">
        <v>77</v>
      </c>
      <c r="H11" s="62">
        <v>742641.03</v>
      </c>
      <c r="I11" s="62">
        <v>0</v>
      </c>
      <c r="J11" s="75">
        <f t="shared" si="0"/>
        <v>742641.03</v>
      </c>
      <c r="K11" s="60" t="s">
        <v>80</v>
      </c>
      <c r="L11" s="147"/>
    </row>
    <row r="12" spans="2:12" ht="37.9" customHeight="1">
      <c r="B12" s="153"/>
      <c r="C12" s="135">
        <v>4</v>
      </c>
      <c r="D12" s="138">
        <v>181085</v>
      </c>
      <c r="E12" s="138" t="s">
        <v>40</v>
      </c>
      <c r="F12" s="141" t="s">
        <v>28</v>
      </c>
      <c r="G12" s="55" t="s">
        <v>95</v>
      </c>
      <c r="H12" s="56">
        <v>31400</v>
      </c>
      <c r="I12" s="56">
        <v>0</v>
      </c>
      <c r="J12" s="57">
        <f t="shared" si="0"/>
        <v>31400</v>
      </c>
      <c r="K12" s="58" t="s">
        <v>98</v>
      </c>
      <c r="L12" s="146" t="s">
        <v>106</v>
      </c>
    </row>
    <row r="13" spans="2:12" ht="62.25" customHeight="1" thickBot="1">
      <c r="B13" s="153"/>
      <c r="C13" s="137">
        <v>3</v>
      </c>
      <c r="D13" s="140">
        <v>180989</v>
      </c>
      <c r="E13" s="140" t="s">
        <v>40</v>
      </c>
      <c r="F13" s="143"/>
      <c r="G13" s="61" t="s">
        <v>77</v>
      </c>
      <c r="H13" s="62">
        <v>5526271.46</v>
      </c>
      <c r="I13" s="62">
        <v>2210508.5840000003</v>
      </c>
      <c r="J13" s="63">
        <f t="shared" si="0"/>
        <v>3315762.8759999997</v>
      </c>
      <c r="K13" s="60" t="s">
        <v>97</v>
      </c>
      <c r="L13" s="147"/>
    </row>
    <row r="14" spans="2:12" ht="48" customHeight="1">
      <c r="B14" s="153"/>
      <c r="C14" s="135">
        <v>5</v>
      </c>
      <c r="D14" s="138">
        <v>1809209</v>
      </c>
      <c r="E14" s="138" t="s">
        <v>40</v>
      </c>
      <c r="F14" s="141" t="s">
        <v>29</v>
      </c>
      <c r="G14" s="55" t="s">
        <v>95</v>
      </c>
      <c r="H14" s="56">
        <v>31400</v>
      </c>
      <c r="I14" s="56">
        <v>0</v>
      </c>
      <c r="J14" s="57">
        <f t="shared" si="0"/>
        <v>31400</v>
      </c>
      <c r="K14" s="58" t="s">
        <v>98</v>
      </c>
      <c r="L14" s="146" t="s">
        <v>106</v>
      </c>
    </row>
    <row r="15" spans="2:12" ht="63.75" customHeight="1" thickBot="1">
      <c r="B15" s="153"/>
      <c r="C15" s="137">
        <v>4</v>
      </c>
      <c r="D15" s="140">
        <v>1809209</v>
      </c>
      <c r="E15" s="140" t="s">
        <v>40</v>
      </c>
      <c r="F15" s="143"/>
      <c r="G15" s="61" t="s">
        <v>77</v>
      </c>
      <c r="H15" s="62">
        <v>1204125.5</v>
      </c>
      <c r="I15" s="62">
        <v>481650.2</v>
      </c>
      <c r="J15" s="63">
        <f t="shared" si="0"/>
        <v>722475.3</v>
      </c>
      <c r="K15" s="60" t="s">
        <v>97</v>
      </c>
      <c r="L15" s="147"/>
    </row>
    <row r="16" spans="2:12" ht="41.25" customHeight="1">
      <c r="B16" s="153"/>
      <c r="C16" s="135">
        <v>6</v>
      </c>
      <c r="D16" s="138">
        <v>181094</v>
      </c>
      <c r="E16" s="138" t="s">
        <v>40</v>
      </c>
      <c r="F16" s="141" t="s">
        <v>30</v>
      </c>
      <c r="G16" s="55" t="s">
        <v>95</v>
      </c>
      <c r="H16" s="56">
        <v>31700</v>
      </c>
      <c r="I16" s="56">
        <v>0</v>
      </c>
      <c r="J16" s="57">
        <f t="shared" si="0"/>
        <v>31700</v>
      </c>
      <c r="K16" s="58" t="s">
        <v>98</v>
      </c>
      <c r="L16" s="146" t="s">
        <v>106</v>
      </c>
    </row>
    <row r="17" spans="2:14" ht="60.75" customHeight="1" thickBot="1">
      <c r="B17" s="153"/>
      <c r="C17" s="137">
        <v>5</v>
      </c>
      <c r="D17" s="140">
        <v>181094</v>
      </c>
      <c r="E17" s="140" t="s">
        <v>40</v>
      </c>
      <c r="F17" s="143" t="s">
        <v>4</v>
      </c>
      <c r="G17" s="61" t="s">
        <v>77</v>
      </c>
      <c r="H17" s="62">
        <v>1342750</v>
      </c>
      <c r="I17" s="62">
        <v>537100</v>
      </c>
      <c r="J17" s="63">
        <f t="shared" si="0"/>
        <v>805650</v>
      </c>
      <c r="K17" s="60" t="s">
        <v>97</v>
      </c>
      <c r="L17" s="147"/>
    </row>
    <row r="18" spans="2:14" ht="63.6" customHeight="1" thickBot="1">
      <c r="B18" s="153"/>
      <c r="C18" s="65">
        <v>7</v>
      </c>
      <c r="D18" s="66">
        <v>217257</v>
      </c>
      <c r="E18" s="66" t="s">
        <v>42</v>
      </c>
      <c r="F18" s="67" t="s">
        <v>8</v>
      </c>
      <c r="G18" s="67" t="s">
        <v>95</v>
      </c>
      <c r="H18" s="68">
        <v>158272.82</v>
      </c>
      <c r="I18" s="68">
        <v>0</v>
      </c>
      <c r="J18" s="69">
        <f t="shared" si="0"/>
        <v>158272.82</v>
      </c>
      <c r="K18" s="66" t="s">
        <v>26</v>
      </c>
      <c r="L18" s="70" t="s">
        <v>274</v>
      </c>
    </row>
    <row r="19" spans="2:14" ht="63" customHeight="1" thickBot="1">
      <c r="B19" s="153"/>
      <c r="C19" s="65">
        <v>8</v>
      </c>
      <c r="D19" s="66">
        <v>211309</v>
      </c>
      <c r="E19" s="66" t="s">
        <v>41</v>
      </c>
      <c r="F19" s="67" t="s">
        <v>9</v>
      </c>
      <c r="G19" s="67" t="s">
        <v>95</v>
      </c>
      <c r="H19" s="68">
        <v>224143.1</v>
      </c>
      <c r="I19" s="68">
        <v>165000</v>
      </c>
      <c r="J19" s="69">
        <f t="shared" si="0"/>
        <v>59143.100000000006</v>
      </c>
      <c r="K19" s="66" t="s">
        <v>99</v>
      </c>
      <c r="L19" s="70" t="s">
        <v>107</v>
      </c>
    </row>
    <row r="20" spans="2:14" ht="63.75" customHeight="1" thickBot="1">
      <c r="B20" s="153"/>
      <c r="C20" s="65">
        <v>9</v>
      </c>
      <c r="D20" s="66">
        <v>237720</v>
      </c>
      <c r="E20" s="66" t="s">
        <v>48</v>
      </c>
      <c r="F20" s="67" t="s">
        <v>10</v>
      </c>
      <c r="G20" s="67" t="s">
        <v>95</v>
      </c>
      <c r="H20" s="68">
        <v>304043.78999999998</v>
      </c>
      <c r="I20" s="68">
        <v>245036.49</v>
      </c>
      <c r="J20" s="69">
        <f t="shared" si="0"/>
        <v>59007.299999999988</v>
      </c>
      <c r="K20" s="66" t="s">
        <v>97</v>
      </c>
      <c r="L20" s="70" t="s">
        <v>108</v>
      </c>
    </row>
    <row r="21" spans="2:14" ht="62.25" customHeight="1" thickBot="1">
      <c r="B21" s="153"/>
      <c r="C21" s="65">
        <v>10</v>
      </c>
      <c r="D21" s="66">
        <v>238552</v>
      </c>
      <c r="E21" s="66" t="s">
        <v>45</v>
      </c>
      <c r="F21" s="67" t="s">
        <v>12</v>
      </c>
      <c r="G21" s="67" t="s">
        <v>95</v>
      </c>
      <c r="H21" s="68">
        <v>220017.26</v>
      </c>
      <c r="I21" s="68">
        <v>165000</v>
      </c>
      <c r="J21" s="69">
        <f t="shared" si="0"/>
        <v>55017.260000000009</v>
      </c>
      <c r="K21" s="66" t="s">
        <v>97</v>
      </c>
      <c r="L21" s="70" t="s">
        <v>109</v>
      </c>
    </row>
    <row r="22" spans="2:14" ht="47.25" customHeight="1">
      <c r="B22" s="153"/>
      <c r="C22" s="135">
        <v>11</v>
      </c>
      <c r="D22" s="138">
        <v>269832</v>
      </c>
      <c r="E22" s="138" t="s">
        <v>49</v>
      </c>
      <c r="F22" s="141" t="s">
        <v>11</v>
      </c>
      <c r="G22" s="55" t="s">
        <v>72</v>
      </c>
      <c r="H22" s="56">
        <v>1330082.0900000001</v>
      </c>
      <c r="I22" s="144">
        <v>1510047.5</v>
      </c>
      <c r="J22" s="149">
        <f>+H22+H23-I22</f>
        <v>2161436.9400000004</v>
      </c>
      <c r="K22" s="138" t="s">
        <v>100</v>
      </c>
      <c r="L22" s="146" t="s">
        <v>278</v>
      </c>
      <c r="N22">
        <f>+H22*0.4</f>
        <v>532032.83600000001</v>
      </c>
    </row>
    <row r="23" spans="2:14" ht="45.6" customHeight="1" thickBot="1">
      <c r="B23" s="153"/>
      <c r="C23" s="137"/>
      <c r="D23" s="140"/>
      <c r="E23" s="140"/>
      <c r="F23" s="143"/>
      <c r="G23" s="61" t="s">
        <v>77</v>
      </c>
      <c r="H23" s="62">
        <v>2341402.35</v>
      </c>
      <c r="I23" s="145"/>
      <c r="J23" s="150"/>
      <c r="K23" s="140"/>
      <c r="L23" s="147"/>
      <c r="N23" s="24">
        <f>+I22-N22</f>
        <v>978014.66399999999</v>
      </c>
    </row>
    <row r="24" spans="2:14" ht="30.6" customHeight="1">
      <c r="B24" s="153"/>
      <c r="C24" s="135">
        <v>12</v>
      </c>
      <c r="D24" s="138">
        <v>274698</v>
      </c>
      <c r="E24" s="138" t="s">
        <v>83</v>
      </c>
      <c r="F24" s="141" t="s">
        <v>51</v>
      </c>
      <c r="G24" s="55" t="s">
        <v>95</v>
      </c>
      <c r="H24" s="56">
        <v>30962</v>
      </c>
      <c r="I24" s="56">
        <v>0</v>
      </c>
      <c r="J24" s="57">
        <f t="shared" si="0"/>
        <v>30962</v>
      </c>
      <c r="K24" s="58" t="s">
        <v>88</v>
      </c>
      <c r="L24" s="146" t="s">
        <v>275</v>
      </c>
    </row>
    <row r="25" spans="2:14" ht="42.6" customHeight="1">
      <c r="B25" s="153"/>
      <c r="C25" s="136"/>
      <c r="D25" s="139"/>
      <c r="E25" s="139"/>
      <c r="F25" s="142"/>
      <c r="G25" s="73" t="s">
        <v>72</v>
      </c>
      <c r="H25" s="74">
        <v>911156.6</v>
      </c>
      <c r="I25" s="74">
        <v>1680000</v>
      </c>
      <c r="J25" s="76">
        <f t="shared" si="0"/>
        <v>-768843.4</v>
      </c>
      <c r="K25" s="71" t="s">
        <v>101</v>
      </c>
      <c r="L25" s="148"/>
    </row>
    <row r="26" spans="2:14" ht="36.6" customHeight="1" thickBot="1">
      <c r="B26" s="153"/>
      <c r="C26" s="137"/>
      <c r="D26" s="140"/>
      <c r="E26" s="140"/>
      <c r="F26" s="143"/>
      <c r="G26" s="61" t="s">
        <v>77</v>
      </c>
      <c r="H26" s="62">
        <v>8375698</v>
      </c>
      <c r="I26" s="62">
        <v>5220000</v>
      </c>
      <c r="J26" s="63">
        <f t="shared" si="0"/>
        <v>3155698</v>
      </c>
      <c r="K26" s="60" t="s">
        <v>26</v>
      </c>
      <c r="L26" s="147"/>
    </row>
    <row r="27" spans="2:14" ht="71.25" customHeight="1" thickBot="1">
      <c r="B27" s="153"/>
      <c r="C27" s="65">
        <v>13</v>
      </c>
      <c r="D27" s="66">
        <v>273121</v>
      </c>
      <c r="E27" s="66" t="s">
        <v>82</v>
      </c>
      <c r="F27" s="67" t="s">
        <v>55</v>
      </c>
      <c r="G27" s="67" t="s">
        <v>95</v>
      </c>
      <c r="H27" s="68">
        <v>64664</v>
      </c>
      <c r="I27" s="68">
        <v>64664</v>
      </c>
      <c r="J27" s="69">
        <f t="shared" si="0"/>
        <v>0</v>
      </c>
      <c r="K27" s="66" t="s">
        <v>101</v>
      </c>
      <c r="L27" s="70" t="s">
        <v>91</v>
      </c>
    </row>
    <row r="28" spans="2:14" ht="47.25" customHeight="1">
      <c r="B28" s="153"/>
      <c r="C28" s="135">
        <v>14</v>
      </c>
      <c r="D28" s="138">
        <v>273254</v>
      </c>
      <c r="E28" s="138" t="s">
        <v>82</v>
      </c>
      <c r="F28" s="141" t="s">
        <v>56</v>
      </c>
      <c r="G28" s="55" t="s">
        <v>95</v>
      </c>
      <c r="H28" s="56">
        <v>84530</v>
      </c>
      <c r="I28" s="56">
        <v>84530</v>
      </c>
      <c r="J28" s="57">
        <f t="shared" si="0"/>
        <v>0</v>
      </c>
      <c r="K28" s="58" t="s">
        <v>101</v>
      </c>
      <c r="L28" s="59" t="s">
        <v>91</v>
      </c>
    </row>
    <row r="29" spans="2:14" ht="30" customHeight="1">
      <c r="B29" s="153"/>
      <c r="C29" s="136"/>
      <c r="D29" s="139"/>
      <c r="E29" s="139"/>
      <c r="F29" s="142"/>
      <c r="G29" s="73" t="s">
        <v>72</v>
      </c>
      <c r="H29" s="74">
        <v>138122</v>
      </c>
      <c r="I29" s="74">
        <v>0</v>
      </c>
      <c r="J29" s="75">
        <f t="shared" si="0"/>
        <v>138122</v>
      </c>
      <c r="K29" s="71" t="s">
        <v>80</v>
      </c>
      <c r="L29" s="148" t="s">
        <v>271</v>
      </c>
    </row>
    <row r="30" spans="2:14" ht="27" customHeight="1" thickBot="1">
      <c r="B30" s="153"/>
      <c r="C30" s="137"/>
      <c r="D30" s="140"/>
      <c r="E30" s="140"/>
      <c r="F30" s="143"/>
      <c r="G30" s="61" t="s">
        <v>77</v>
      </c>
      <c r="H30" s="62">
        <v>887354</v>
      </c>
      <c r="I30" s="62">
        <v>0</v>
      </c>
      <c r="J30" s="63">
        <f t="shared" si="0"/>
        <v>887354</v>
      </c>
      <c r="K30" s="60" t="s">
        <v>80</v>
      </c>
      <c r="L30" s="147"/>
    </row>
    <row r="31" spans="2:14" ht="51" customHeight="1" thickBot="1">
      <c r="B31" s="153"/>
      <c r="C31" s="65">
        <v>15</v>
      </c>
      <c r="D31" s="66">
        <v>273262</v>
      </c>
      <c r="E31" s="66" t="s">
        <v>84</v>
      </c>
      <c r="F31" s="67" t="s">
        <v>65</v>
      </c>
      <c r="G31" s="67" t="s">
        <v>77</v>
      </c>
      <c r="H31" s="68">
        <v>9523547</v>
      </c>
      <c r="I31" s="68">
        <v>1904709.4</v>
      </c>
      <c r="J31" s="69">
        <f t="shared" si="0"/>
        <v>7618837.5999999996</v>
      </c>
      <c r="K31" s="66" t="s">
        <v>26</v>
      </c>
      <c r="L31" s="70" t="s">
        <v>273</v>
      </c>
    </row>
    <row r="32" spans="2:14" ht="30" customHeight="1">
      <c r="B32" s="153"/>
      <c r="C32" s="135">
        <v>16</v>
      </c>
      <c r="D32" s="138">
        <v>292317</v>
      </c>
      <c r="E32" s="138" t="s">
        <v>85</v>
      </c>
      <c r="F32" s="141" t="s">
        <v>60</v>
      </c>
      <c r="G32" s="55" t="s">
        <v>95</v>
      </c>
      <c r="H32" s="56">
        <v>229564</v>
      </c>
      <c r="I32" s="144">
        <v>22000000</v>
      </c>
      <c r="J32" s="158">
        <f>+H32+H33+H34-I32</f>
        <v>-4000000</v>
      </c>
      <c r="K32" s="162" t="s">
        <v>26</v>
      </c>
      <c r="L32" s="146" t="s">
        <v>276</v>
      </c>
    </row>
    <row r="33" spans="2:12" ht="30.6" customHeight="1">
      <c r="B33" s="153"/>
      <c r="C33" s="136"/>
      <c r="D33" s="139"/>
      <c r="E33" s="139"/>
      <c r="F33" s="142"/>
      <c r="G33" s="73" t="s">
        <v>72</v>
      </c>
      <c r="H33" s="74">
        <v>7059782</v>
      </c>
      <c r="I33" s="154"/>
      <c r="J33" s="159"/>
      <c r="K33" s="163"/>
      <c r="L33" s="148"/>
    </row>
    <row r="34" spans="2:12" ht="25.15" customHeight="1" thickBot="1">
      <c r="B34" s="153"/>
      <c r="C34" s="137"/>
      <c r="D34" s="140"/>
      <c r="E34" s="140"/>
      <c r="F34" s="143"/>
      <c r="G34" s="61" t="s">
        <v>77</v>
      </c>
      <c r="H34" s="62">
        <v>10710654</v>
      </c>
      <c r="I34" s="145"/>
      <c r="J34" s="160"/>
      <c r="K34" s="164"/>
      <c r="L34" s="147"/>
    </row>
    <row r="35" spans="2:12" ht="66" customHeight="1" thickBot="1">
      <c r="B35" s="153"/>
      <c r="C35" s="65">
        <v>17</v>
      </c>
      <c r="D35" s="66">
        <v>226479</v>
      </c>
      <c r="E35" s="66" t="s">
        <v>53</v>
      </c>
      <c r="F35" s="67" t="s">
        <v>5</v>
      </c>
      <c r="G35" s="67" t="s">
        <v>77</v>
      </c>
      <c r="H35" s="68">
        <v>4451945.5</v>
      </c>
      <c r="I35" s="68">
        <v>4451945.5</v>
      </c>
      <c r="J35" s="69">
        <f t="shared" si="0"/>
        <v>0</v>
      </c>
      <c r="K35" s="66" t="s">
        <v>97</v>
      </c>
      <c r="L35" s="70" t="s">
        <v>66</v>
      </c>
    </row>
    <row r="36" spans="2:12" ht="99" customHeight="1" thickBot="1">
      <c r="B36" s="153"/>
      <c r="C36" s="65">
        <v>18</v>
      </c>
      <c r="D36" s="66">
        <v>273773</v>
      </c>
      <c r="E36" s="66" t="s">
        <v>45</v>
      </c>
      <c r="F36" s="67" t="s">
        <v>6</v>
      </c>
      <c r="G36" s="67" t="s">
        <v>77</v>
      </c>
      <c r="H36" s="68">
        <v>8365692</v>
      </c>
      <c r="I36" s="68">
        <v>0</v>
      </c>
      <c r="J36" s="69">
        <f t="shared" si="0"/>
        <v>8365692</v>
      </c>
      <c r="K36" s="66" t="s">
        <v>102</v>
      </c>
      <c r="L36" s="70" t="s">
        <v>279</v>
      </c>
    </row>
    <row r="37" spans="2:12" ht="34.9" customHeight="1">
      <c r="B37" s="155" t="s">
        <v>124</v>
      </c>
      <c r="C37" s="135">
        <v>1</v>
      </c>
      <c r="D37" s="138"/>
      <c r="E37" s="138"/>
      <c r="F37" s="141" t="s">
        <v>3</v>
      </c>
      <c r="G37" s="55" t="s">
        <v>95</v>
      </c>
      <c r="H37" s="56">
        <v>16923.28</v>
      </c>
      <c r="I37" s="56">
        <v>0</v>
      </c>
      <c r="J37" s="57">
        <f t="shared" si="0"/>
        <v>16923.28</v>
      </c>
      <c r="K37" s="58" t="s">
        <v>79</v>
      </c>
      <c r="L37" s="146" t="s">
        <v>110</v>
      </c>
    </row>
    <row r="38" spans="2:12" ht="31.15" customHeight="1" thickBot="1">
      <c r="B38" s="155"/>
      <c r="C38" s="137"/>
      <c r="D38" s="140"/>
      <c r="E38" s="140"/>
      <c r="F38" s="143"/>
      <c r="G38" s="61" t="s">
        <v>72</v>
      </c>
      <c r="H38" s="62">
        <v>293806.98</v>
      </c>
      <c r="I38" s="62">
        <v>493595.73</v>
      </c>
      <c r="J38" s="77">
        <f t="shared" si="0"/>
        <v>-199788.75</v>
      </c>
      <c r="K38" s="60" t="s">
        <v>52</v>
      </c>
      <c r="L38" s="147"/>
    </row>
    <row r="39" spans="2:12" ht="36.6" customHeight="1">
      <c r="B39" s="155"/>
      <c r="C39" s="135">
        <v>2</v>
      </c>
      <c r="D39" s="138">
        <v>274896</v>
      </c>
      <c r="E39" s="138" t="s">
        <v>44</v>
      </c>
      <c r="F39" s="141" t="s">
        <v>13</v>
      </c>
      <c r="G39" s="55" t="s">
        <v>95</v>
      </c>
      <c r="H39" s="56">
        <v>33404.28</v>
      </c>
      <c r="I39" s="56">
        <v>60000</v>
      </c>
      <c r="J39" s="78">
        <f t="shared" si="0"/>
        <v>-26595.72</v>
      </c>
      <c r="K39" s="58" t="s">
        <v>52</v>
      </c>
      <c r="L39" s="59" t="s">
        <v>268</v>
      </c>
    </row>
    <row r="40" spans="2:12" ht="33" customHeight="1">
      <c r="B40" s="155"/>
      <c r="C40" s="136"/>
      <c r="D40" s="139"/>
      <c r="E40" s="139"/>
      <c r="F40" s="142"/>
      <c r="G40" s="73" t="s">
        <v>72</v>
      </c>
      <c r="H40" s="74">
        <v>162899.29</v>
      </c>
      <c r="I40" s="74">
        <v>85735.06</v>
      </c>
      <c r="J40" s="75">
        <f t="shared" si="0"/>
        <v>77164.23000000001</v>
      </c>
      <c r="K40" s="71" t="s">
        <v>80</v>
      </c>
      <c r="L40" s="148" t="s">
        <v>105</v>
      </c>
    </row>
    <row r="41" spans="2:12" ht="30" customHeight="1" thickBot="1">
      <c r="B41" s="155"/>
      <c r="C41" s="137"/>
      <c r="D41" s="140"/>
      <c r="E41" s="140"/>
      <c r="F41" s="143"/>
      <c r="G41" s="61" t="s">
        <v>77</v>
      </c>
      <c r="H41" s="62">
        <v>45122.55</v>
      </c>
      <c r="I41" s="62">
        <v>30081.7</v>
      </c>
      <c r="J41" s="63">
        <f t="shared" si="0"/>
        <v>15040.850000000002</v>
      </c>
      <c r="K41" s="60" t="s">
        <v>80</v>
      </c>
      <c r="L41" s="147"/>
    </row>
    <row r="42" spans="2:12" ht="46.15" customHeight="1" thickBot="1">
      <c r="B42" s="155"/>
      <c r="C42" s="65">
        <v>3</v>
      </c>
      <c r="D42" s="66">
        <v>178250</v>
      </c>
      <c r="E42" s="66" t="s">
        <v>67</v>
      </c>
      <c r="F42" s="67" t="s">
        <v>57</v>
      </c>
      <c r="G42" s="67" t="s">
        <v>95</v>
      </c>
      <c r="H42" s="68">
        <v>30725.23</v>
      </c>
      <c r="I42" s="68">
        <v>0</v>
      </c>
      <c r="J42" s="69">
        <f t="shared" si="0"/>
        <v>30725.23</v>
      </c>
      <c r="K42" s="66" t="s">
        <v>52</v>
      </c>
      <c r="L42" s="70" t="s">
        <v>92</v>
      </c>
    </row>
    <row r="43" spans="2:12" ht="49.9" customHeight="1">
      <c r="B43" s="155"/>
      <c r="C43" s="135">
        <v>4</v>
      </c>
      <c r="D43" s="138">
        <v>180675</v>
      </c>
      <c r="E43" s="138" t="s">
        <v>35</v>
      </c>
      <c r="F43" s="141" t="s">
        <v>14</v>
      </c>
      <c r="G43" s="55" t="s">
        <v>95</v>
      </c>
      <c r="H43" s="56">
        <v>0</v>
      </c>
      <c r="I43" s="56">
        <v>80000</v>
      </c>
      <c r="J43" s="78">
        <f t="shared" si="0"/>
        <v>-80000</v>
      </c>
      <c r="K43" s="58" t="s">
        <v>101</v>
      </c>
      <c r="L43" s="59" t="s">
        <v>111</v>
      </c>
    </row>
    <row r="44" spans="2:12" ht="30.6" customHeight="1">
      <c r="B44" s="155"/>
      <c r="C44" s="136"/>
      <c r="D44" s="139"/>
      <c r="E44" s="139"/>
      <c r="F44" s="142"/>
      <c r="G44" s="73" t="s">
        <v>72</v>
      </c>
      <c r="H44" s="74">
        <v>752839</v>
      </c>
      <c r="I44" s="74">
        <v>150567.79999999999</v>
      </c>
      <c r="J44" s="75">
        <f t="shared" si="0"/>
        <v>602271.19999999995</v>
      </c>
      <c r="K44" s="71" t="s">
        <v>80</v>
      </c>
      <c r="L44" s="148" t="s">
        <v>105</v>
      </c>
    </row>
    <row r="45" spans="2:12" ht="27" customHeight="1" thickBot="1">
      <c r="B45" s="155"/>
      <c r="C45" s="137"/>
      <c r="D45" s="140"/>
      <c r="E45" s="140"/>
      <c r="F45" s="143"/>
      <c r="G45" s="61" t="s">
        <v>77</v>
      </c>
      <c r="H45" s="62">
        <v>259931</v>
      </c>
      <c r="I45" s="62">
        <v>51986.2</v>
      </c>
      <c r="J45" s="63">
        <f t="shared" si="0"/>
        <v>207944.8</v>
      </c>
      <c r="K45" s="60" t="s">
        <v>80</v>
      </c>
      <c r="L45" s="147"/>
    </row>
    <row r="46" spans="2:12" ht="40.5" customHeight="1">
      <c r="B46" s="155"/>
      <c r="C46" s="135">
        <v>5</v>
      </c>
      <c r="D46" s="138">
        <v>180636</v>
      </c>
      <c r="E46" s="138" t="s">
        <v>68</v>
      </c>
      <c r="F46" s="141" t="s">
        <v>59</v>
      </c>
      <c r="G46" s="55" t="s">
        <v>95</v>
      </c>
      <c r="H46" s="56">
        <v>0</v>
      </c>
      <c r="I46" s="56">
        <v>20000</v>
      </c>
      <c r="J46" s="78">
        <f t="shared" si="0"/>
        <v>-20000</v>
      </c>
      <c r="K46" s="58" t="s">
        <v>26</v>
      </c>
      <c r="L46" s="59" t="s">
        <v>112</v>
      </c>
    </row>
    <row r="47" spans="2:12" ht="29.45" customHeight="1">
      <c r="B47" s="155"/>
      <c r="C47" s="136"/>
      <c r="D47" s="139"/>
      <c r="E47" s="139"/>
      <c r="F47" s="142"/>
      <c r="G47" s="73" t="s">
        <v>72</v>
      </c>
      <c r="H47" s="74">
        <v>565261.09</v>
      </c>
      <c r="I47" s="74">
        <v>113052.21799999999</v>
      </c>
      <c r="J47" s="75">
        <f t="shared" si="0"/>
        <v>452208.87199999997</v>
      </c>
      <c r="K47" s="71" t="s">
        <v>80</v>
      </c>
      <c r="L47" s="148" t="s">
        <v>105</v>
      </c>
    </row>
    <row r="48" spans="2:12" ht="33" customHeight="1" thickBot="1">
      <c r="B48" s="155"/>
      <c r="C48" s="137"/>
      <c r="D48" s="140"/>
      <c r="E48" s="140"/>
      <c r="F48" s="143"/>
      <c r="G48" s="61" t="s">
        <v>77</v>
      </c>
      <c r="H48" s="62">
        <v>408170</v>
      </c>
      <c r="I48" s="62">
        <v>81634</v>
      </c>
      <c r="J48" s="63">
        <f t="shared" si="0"/>
        <v>326536</v>
      </c>
      <c r="K48" s="60" t="s">
        <v>80</v>
      </c>
      <c r="L48" s="147"/>
    </row>
    <row r="49" spans="2:12" ht="25.9" customHeight="1">
      <c r="B49" s="155"/>
      <c r="C49" s="135">
        <v>6</v>
      </c>
      <c r="D49" s="138">
        <v>182387</v>
      </c>
      <c r="E49" s="138" t="s">
        <v>34</v>
      </c>
      <c r="F49" s="141" t="s">
        <v>24</v>
      </c>
      <c r="G49" s="55" t="s">
        <v>72</v>
      </c>
      <c r="H49" s="56">
        <v>609383.4</v>
      </c>
      <c r="I49" s="56">
        <v>304691.7</v>
      </c>
      <c r="J49" s="57">
        <f t="shared" si="0"/>
        <v>304691.7</v>
      </c>
      <c r="K49" s="58" t="s">
        <v>26</v>
      </c>
      <c r="L49" s="146" t="s">
        <v>269</v>
      </c>
    </row>
    <row r="50" spans="2:12" ht="24.6" customHeight="1" thickBot="1">
      <c r="B50" s="155"/>
      <c r="C50" s="137"/>
      <c r="D50" s="140"/>
      <c r="E50" s="140"/>
      <c r="F50" s="143"/>
      <c r="G50" s="61" t="s">
        <v>77</v>
      </c>
      <c r="H50" s="62">
        <v>355505</v>
      </c>
      <c r="I50" s="62">
        <v>177152.5</v>
      </c>
      <c r="J50" s="63">
        <f t="shared" si="0"/>
        <v>178352.5</v>
      </c>
      <c r="K50" s="60" t="s">
        <v>26</v>
      </c>
      <c r="L50" s="147"/>
    </row>
    <row r="51" spans="2:12" ht="58.9" customHeight="1">
      <c r="B51" s="155"/>
      <c r="C51" s="135">
        <v>7</v>
      </c>
      <c r="D51" s="138">
        <v>206674</v>
      </c>
      <c r="E51" s="138" t="s">
        <v>36</v>
      </c>
      <c r="F51" s="141" t="s">
        <v>33</v>
      </c>
      <c r="G51" s="55" t="s">
        <v>95</v>
      </c>
      <c r="H51" s="56">
        <v>0</v>
      </c>
      <c r="I51" s="56">
        <v>0</v>
      </c>
      <c r="J51" s="57">
        <f t="shared" si="0"/>
        <v>0</v>
      </c>
      <c r="K51" s="58" t="s">
        <v>52</v>
      </c>
      <c r="L51" s="59" t="s">
        <v>270</v>
      </c>
    </row>
    <row r="52" spans="2:12" ht="26.45" customHeight="1">
      <c r="B52" s="155"/>
      <c r="C52" s="136"/>
      <c r="D52" s="139"/>
      <c r="E52" s="139"/>
      <c r="F52" s="142"/>
      <c r="G52" s="73" t="s">
        <v>72</v>
      </c>
      <c r="H52" s="74">
        <v>871085.88</v>
      </c>
      <c r="I52" s="74">
        <v>0</v>
      </c>
      <c r="J52" s="75">
        <f t="shared" si="0"/>
        <v>871085.88</v>
      </c>
      <c r="K52" s="71" t="s">
        <v>80</v>
      </c>
      <c r="L52" s="148" t="s">
        <v>271</v>
      </c>
    </row>
    <row r="53" spans="2:12" ht="27" customHeight="1" thickBot="1">
      <c r="B53" s="155"/>
      <c r="C53" s="137"/>
      <c r="D53" s="140"/>
      <c r="E53" s="140"/>
      <c r="F53" s="143"/>
      <c r="G53" s="61" t="s">
        <v>77</v>
      </c>
      <c r="H53" s="62">
        <v>233817.3</v>
      </c>
      <c r="I53" s="62">
        <v>0</v>
      </c>
      <c r="J53" s="63">
        <f t="shared" si="0"/>
        <v>233817.3</v>
      </c>
      <c r="K53" s="60" t="s">
        <v>80</v>
      </c>
      <c r="L53" s="147"/>
    </row>
    <row r="54" spans="2:12" ht="35.450000000000003" customHeight="1">
      <c r="B54" s="155"/>
      <c r="C54" s="135">
        <v>8</v>
      </c>
      <c r="D54" s="138">
        <v>214353</v>
      </c>
      <c r="E54" s="138" t="s">
        <v>39</v>
      </c>
      <c r="F54" s="141" t="s">
        <v>16</v>
      </c>
      <c r="G54" s="55" t="s">
        <v>95</v>
      </c>
      <c r="H54" s="56">
        <v>14712.3</v>
      </c>
      <c r="I54" s="56">
        <v>70000</v>
      </c>
      <c r="J54" s="78">
        <f t="shared" si="0"/>
        <v>-55287.7</v>
      </c>
      <c r="K54" s="58" t="s">
        <v>52</v>
      </c>
      <c r="L54" s="59" t="s">
        <v>87</v>
      </c>
    </row>
    <row r="55" spans="2:12" ht="31.15" customHeight="1">
      <c r="B55" s="155"/>
      <c r="C55" s="136"/>
      <c r="D55" s="139"/>
      <c r="E55" s="139"/>
      <c r="F55" s="142"/>
      <c r="G55" s="73" t="s">
        <v>72</v>
      </c>
      <c r="H55" s="74">
        <v>450124</v>
      </c>
      <c r="I55" s="74">
        <v>0</v>
      </c>
      <c r="J55" s="75">
        <f t="shared" si="0"/>
        <v>450124</v>
      </c>
      <c r="K55" s="71" t="s">
        <v>80</v>
      </c>
      <c r="L55" s="148" t="s">
        <v>271</v>
      </c>
    </row>
    <row r="56" spans="2:12" ht="33.6" customHeight="1" thickBot="1">
      <c r="B56" s="155"/>
      <c r="C56" s="137"/>
      <c r="D56" s="140"/>
      <c r="E56" s="140"/>
      <c r="F56" s="143"/>
      <c r="G56" s="61" t="s">
        <v>77</v>
      </c>
      <c r="H56" s="62">
        <v>176863.5</v>
      </c>
      <c r="I56" s="62">
        <v>0</v>
      </c>
      <c r="J56" s="75">
        <f t="shared" si="0"/>
        <v>176863.5</v>
      </c>
      <c r="K56" s="60" t="s">
        <v>80</v>
      </c>
      <c r="L56" s="147"/>
    </row>
    <row r="57" spans="2:12" ht="53.25" customHeight="1">
      <c r="B57" s="155"/>
      <c r="C57" s="135">
        <v>9</v>
      </c>
      <c r="D57" s="138">
        <v>214671</v>
      </c>
      <c r="E57" s="138" t="s">
        <v>38</v>
      </c>
      <c r="F57" s="141" t="s">
        <v>15</v>
      </c>
      <c r="G57" s="55" t="s">
        <v>95</v>
      </c>
      <c r="H57" s="56">
        <v>0</v>
      </c>
      <c r="I57" s="56">
        <v>0</v>
      </c>
      <c r="J57" s="57">
        <f t="shared" si="0"/>
        <v>0</v>
      </c>
      <c r="K57" s="58" t="s">
        <v>52</v>
      </c>
      <c r="L57" s="59" t="s">
        <v>272</v>
      </c>
    </row>
    <row r="58" spans="2:12" ht="30.6" customHeight="1">
      <c r="B58" s="155"/>
      <c r="C58" s="136"/>
      <c r="D58" s="139"/>
      <c r="E58" s="139"/>
      <c r="F58" s="142"/>
      <c r="G58" s="73" t="s">
        <v>72</v>
      </c>
      <c r="H58" s="74">
        <v>981340.33</v>
      </c>
      <c r="I58" s="74">
        <v>196268.06599999999</v>
      </c>
      <c r="J58" s="75">
        <f t="shared" si="0"/>
        <v>785072.26399999997</v>
      </c>
      <c r="K58" s="71" t="s">
        <v>80</v>
      </c>
      <c r="L58" s="148" t="s">
        <v>105</v>
      </c>
    </row>
    <row r="59" spans="2:12" ht="31.9" customHeight="1" thickBot="1">
      <c r="B59" s="155"/>
      <c r="C59" s="137"/>
      <c r="D59" s="140"/>
      <c r="E59" s="140"/>
      <c r="F59" s="143"/>
      <c r="G59" s="61" t="s">
        <v>77</v>
      </c>
      <c r="H59" s="62">
        <v>47901.16</v>
      </c>
      <c r="I59" s="62">
        <v>9580.2320000000018</v>
      </c>
      <c r="J59" s="63">
        <f t="shared" si="0"/>
        <v>38320.928</v>
      </c>
      <c r="K59" s="60" t="s">
        <v>80</v>
      </c>
      <c r="L59" s="147"/>
    </row>
    <row r="60" spans="2:12" ht="45.6" customHeight="1">
      <c r="B60" s="155"/>
      <c r="C60" s="135">
        <v>10</v>
      </c>
      <c r="D60" s="138">
        <v>216096</v>
      </c>
      <c r="E60" s="138" t="s">
        <v>37</v>
      </c>
      <c r="F60" s="141" t="s">
        <v>27</v>
      </c>
      <c r="G60" s="55" t="s">
        <v>95</v>
      </c>
      <c r="H60" s="56">
        <v>0</v>
      </c>
      <c r="I60" s="56">
        <v>65213.88</v>
      </c>
      <c r="J60" s="78">
        <f t="shared" si="0"/>
        <v>-65213.88</v>
      </c>
      <c r="K60" s="58" t="s">
        <v>79</v>
      </c>
      <c r="L60" s="59" t="s">
        <v>89</v>
      </c>
    </row>
    <row r="61" spans="2:12" ht="30.6" customHeight="1">
      <c r="B61" s="155"/>
      <c r="C61" s="136"/>
      <c r="D61" s="139"/>
      <c r="E61" s="139"/>
      <c r="F61" s="142"/>
      <c r="G61" s="73" t="s">
        <v>72</v>
      </c>
      <c r="H61" s="74">
        <v>692781.71</v>
      </c>
      <c r="I61" s="74">
        <v>138556.342</v>
      </c>
      <c r="J61" s="75">
        <f t="shared" si="0"/>
        <v>554225.36800000002</v>
      </c>
      <c r="K61" s="71" t="s">
        <v>80</v>
      </c>
      <c r="L61" s="148" t="s">
        <v>113</v>
      </c>
    </row>
    <row r="62" spans="2:12" ht="31.15" customHeight="1" thickBot="1">
      <c r="B62" s="155"/>
      <c r="C62" s="137"/>
      <c r="D62" s="140"/>
      <c r="E62" s="140"/>
      <c r="F62" s="143"/>
      <c r="G62" s="61" t="s">
        <v>77</v>
      </c>
      <c r="H62" s="62">
        <v>243577.8</v>
      </c>
      <c r="I62" s="62">
        <v>48715.56</v>
      </c>
      <c r="J62" s="63">
        <f t="shared" si="0"/>
        <v>194862.24</v>
      </c>
      <c r="K62" s="60" t="s">
        <v>80</v>
      </c>
      <c r="L62" s="147"/>
    </row>
    <row r="63" spans="2:12" ht="41.45" customHeight="1">
      <c r="B63" s="155"/>
      <c r="C63" s="135">
        <v>11</v>
      </c>
      <c r="D63" s="138">
        <v>226585</v>
      </c>
      <c r="E63" s="138" t="s">
        <v>43</v>
      </c>
      <c r="F63" s="141" t="s">
        <v>17</v>
      </c>
      <c r="G63" s="55" t="s">
        <v>95</v>
      </c>
      <c r="H63" s="56">
        <v>19541.52</v>
      </c>
      <c r="I63" s="56">
        <v>70000</v>
      </c>
      <c r="J63" s="78">
        <f t="shared" si="0"/>
        <v>-50458.479999999996</v>
      </c>
      <c r="K63" s="58" t="s">
        <v>101</v>
      </c>
      <c r="L63" s="59" t="s">
        <v>114</v>
      </c>
    </row>
    <row r="64" spans="2:12" ht="28.15" customHeight="1">
      <c r="B64" s="155"/>
      <c r="C64" s="136"/>
      <c r="D64" s="139"/>
      <c r="E64" s="139"/>
      <c r="F64" s="142"/>
      <c r="G64" s="73" t="s">
        <v>72</v>
      </c>
      <c r="H64" s="74">
        <v>745563.05</v>
      </c>
      <c r="I64" s="74">
        <v>0</v>
      </c>
      <c r="J64" s="75">
        <f t="shared" si="0"/>
        <v>745563.05</v>
      </c>
      <c r="K64" s="71" t="s">
        <v>80</v>
      </c>
      <c r="L64" s="148" t="s">
        <v>271</v>
      </c>
    </row>
    <row r="65" spans="2:12" ht="33.6" customHeight="1" thickBot="1">
      <c r="B65" s="155"/>
      <c r="C65" s="137"/>
      <c r="D65" s="140"/>
      <c r="E65" s="140"/>
      <c r="F65" s="143"/>
      <c r="G65" s="61" t="s">
        <v>77</v>
      </c>
      <c r="H65" s="62">
        <v>21992.36</v>
      </c>
      <c r="I65" s="62">
        <v>0</v>
      </c>
      <c r="J65" s="63">
        <f t="shared" si="0"/>
        <v>21992.36</v>
      </c>
      <c r="K65" s="60" t="s">
        <v>80</v>
      </c>
      <c r="L65" s="147"/>
    </row>
    <row r="66" spans="2:12" ht="67.5" customHeight="1" thickBot="1">
      <c r="B66" s="155"/>
      <c r="C66" s="65">
        <v>12</v>
      </c>
      <c r="D66" s="66">
        <v>254293</v>
      </c>
      <c r="E66" s="66" t="s">
        <v>46</v>
      </c>
      <c r="F66" s="67" t="s">
        <v>18</v>
      </c>
      <c r="G66" s="67" t="s">
        <v>72</v>
      </c>
      <c r="H66" s="68">
        <v>129090.8</v>
      </c>
      <c r="I66" s="68">
        <v>707724.19</v>
      </c>
      <c r="J66" s="79">
        <f t="shared" si="0"/>
        <v>-578633.3899999999</v>
      </c>
      <c r="K66" s="66" t="s">
        <v>97</v>
      </c>
      <c r="L66" s="80" t="s">
        <v>115</v>
      </c>
    </row>
    <row r="67" spans="2:12" ht="66.75" customHeight="1" thickBot="1">
      <c r="B67" s="155"/>
      <c r="C67" s="65">
        <v>13</v>
      </c>
      <c r="D67" s="66">
        <v>275282</v>
      </c>
      <c r="E67" s="66" t="s">
        <v>45</v>
      </c>
      <c r="F67" s="67" t="s">
        <v>19</v>
      </c>
      <c r="G67" s="67" t="s">
        <v>72</v>
      </c>
      <c r="H67" s="68">
        <v>59641.49</v>
      </c>
      <c r="I67" s="68">
        <v>298207.44</v>
      </c>
      <c r="J67" s="79">
        <f t="shared" si="0"/>
        <v>-238565.95</v>
      </c>
      <c r="K67" s="66" t="s">
        <v>63</v>
      </c>
      <c r="L67" s="70" t="s">
        <v>116</v>
      </c>
    </row>
    <row r="68" spans="2:12" ht="86.45" customHeight="1" thickBot="1">
      <c r="B68" s="155"/>
      <c r="C68" s="65">
        <v>14</v>
      </c>
      <c r="D68" s="66">
        <v>274551</v>
      </c>
      <c r="E68" s="66" t="s">
        <v>47</v>
      </c>
      <c r="F68" s="67" t="s">
        <v>2</v>
      </c>
      <c r="G68" s="67" t="s">
        <v>77</v>
      </c>
      <c r="H68" s="68">
        <v>222880</v>
      </c>
      <c r="I68" s="68">
        <v>219934</v>
      </c>
      <c r="J68" s="69">
        <f t="shared" si="0"/>
        <v>2946</v>
      </c>
      <c r="K68" s="66" t="s">
        <v>81</v>
      </c>
      <c r="L68" s="70" t="s">
        <v>117</v>
      </c>
    </row>
    <row r="69" spans="2:12" s="13" customFormat="1" ht="39.75" customHeight="1">
      <c r="B69" s="156"/>
      <c r="C69" s="157"/>
      <c r="D69" s="157"/>
      <c r="E69" s="157"/>
      <c r="F69" s="161" t="s">
        <v>21</v>
      </c>
      <c r="G69" s="81" t="s">
        <v>95</v>
      </c>
      <c r="H69" s="82">
        <v>90000</v>
      </c>
      <c r="I69" s="82">
        <v>90000</v>
      </c>
      <c r="J69" s="83">
        <f t="shared" si="0"/>
        <v>0</v>
      </c>
      <c r="K69" s="84" t="s">
        <v>61</v>
      </c>
      <c r="L69" s="85" t="s">
        <v>120</v>
      </c>
    </row>
    <row r="70" spans="2:12" s="13" customFormat="1" ht="35.450000000000003" customHeight="1">
      <c r="B70" s="156"/>
      <c r="C70" s="156"/>
      <c r="D70" s="156"/>
      <c r="E70" s="156"/>
      <c r="F70" s="142"/>
      <c r="G70" s="73" t="s">
        <v>72</v>
      </c>
      <c r="H70" s="74">
        <v>3482871.99</v>
      </c>
      <c r="I70" s="74">
        <v>3482871.99</v>
      </c>
      <c r="J70" s="75">
        <f>+H70-I70</f>
        <v>0</v>
      </c>
      <c r="K70" s="71" t="s">
        <v>61</v>
      </c>
      <c r="L70" s="72" t="s">
        <v>118</v>
      </c>
    </row>
    <row r="71" spans="2:12" ht="84" customHeight="1">
      <c r="B71" s="156"/>
      <c r="C71" s="156"/>
      <c r="D71" s="156"/>
      <c r="E71" s="156"/>
      <c r="F71" s="142"/>
      <c r="G71" s="73" t="s">
        <v>77</v>
      </c>
      <c r="H71" s="74">
        <v>14309029.550000001</v>
      </c>
      <c r="I71" s="74">
        <v>15960588.26</v>
      </c>
      <c r="J71" s="76">
        <f>+H71-I71</f>
        <v>-1651558.709999999</v>
      </c>
      <c r="K71" s="71" t="s">
        <v>61</v>
      </c>
      <c r="L71" s="72" t="s">
        <v>119</v>
      </c>
    </row>
    <row r="72" spans="2:12" ht="46.15" customHeight="1">
      <c r="B72" s="156"/>
      <c r="C72" s="156"/>
      <c r="D72" s="156"/>
      <c r="E72" s="156"/>
      <c r="F72" s="72" t="s">
        <v>121</v>
      </c>
      <c r="G72" s="73" t="s">
        <v>122</v>
      </c>
      <c r="H72" s="74">
        <v>8167479.4100000001</v>
      </c>
      <c r="I72" s="74">
        <f>+Formulacion!F53</f>
        <v>5499684.5600000005</v>
      </c>
      <c r="J72" s="75">
        <f>+H72-I72</f>
        <v>2667794.8499999996</v>
      </c>
      <c r="K72" s="71" t="s">
        <v>61</v>
      </c>
      <c r="L72" s="72" t="s">
        <v>61</v>
      </c>
    </row>
    <row r="73" spans="2:12" s="13" customFormat="1" ht="21.75" customHeight="1">
      <c r="B73" s="156"/>
      <c r="C73" s="156"/>
      <c r="D73" s="156"/>
      <c r="E73" s="156"/>
      <c r="F73" s="49" t="s">
        <v>22</v>
      </c>
      <c r="G73" s="49"/>
      <c r="H73" s="86">
        <f>SUM(H6:H72)</f>
        <v>157683525.25999999</v>
      </c>
      <c r="I73" s="86">
        <f>SUM(I6:I72)</f>
        <v>127538148.192</v>
      </c>
      <c r="J73" s="87">
        <f>SUM(J6:J72)</f>
        <v>30145377.068000004</v>
      </c>
      <c r="K73" s="71"/>
      <c r="L73" s="72"/>
    </row>
    <row r="74" spans="2:12">
      <c r="H74" s="91"/>
    </row>
    <row r="75" spans="2:12" ht="20.45" customHeight="1">
      <c r="F75" s="93"/>
      <c r="H75" s="91"/>
      <c r="J75" s="43">
        <v>18472238.670000002</v>
      </c>
      <c r="L75" s="42" t="s">
        <v>277</v>
      </c>
    </row>
    <row r="76" spans="2:12" ht="35.450000000000003" customHeight="1">
      <c r="F76" s="93"/>
      <c r="H76" s="91"/>
      <c r="J76" s="43">
        <v>1673138.4</v>
      </c>
      <c r="L76" s="42" t="s">
        <v>281</v>
      </c>
    </row>
    <row r="78" spans="2:12" ht="22.15" customHeight="1">
      <c r="J78" s="94">
        <f>+J73-J75-J76</f>
        <v>9999999.9980000015</v>
      </c>
      <c r="L78" s="42"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2024-04-09T22:12:07Z</dcterms:modified>
</cp:coreProperties>
</file>